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Downloads\"/>
    </mc:Choice>
  </mc:AlternateContent>
  <bookViews>
    <workbookView xWindow="0" yWindow="0" windowWidth="19200" windowHeight="10635"/>
  </bookViews>
  <sheets>
    <sheet name="Sheet1" sheetId="1" r:id="rId1"/>
    <sheet name="Sheet4" sheetId="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5" i="1" l="1"/>
  <c r="J15" i="1" l="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F87" i="1"/>
  <c r="F88" i="1"/>
  <c r="F89" i="1"/>
  <c r="F90" i="1"/>
  <c r="F91" i="1"/>
  <c r="F95" i="1"/>
  <c r="F64" i="1"/>
  <c r="F52" i="1"/>
  <c r="F16" i="1"/>
  <c r="J14" i="1"/>
  <c r="F125" i="1" l="1"/>
  <c r="G125" i="1" s="1"/>
  <c r="H125" i="1" s="1"/>
  <c r="F126" i="1"/>
  <c r="G126" i="1" s="1"/>
  <c r="H126" i="1" s="1"/>
  <c r="F124" i="1"/>
  <c r="G124" i="1" s="1"/>
  <c r="H124" i="1" s="1"/>
  <c r="F74" i="1"/>
  <c r="F75" i="1"/>
  <c r="F76" i="1"/>
  <c r="F82" i="1"/>
  <c r="F71" i="1"/>
  <c r="F28" i="1"/>
  <c r="F31" i="1"/>
  <c r="F34" i="1"/>
  <c r="F35" i="1"/>
  <c r="F30" i="1"/>
  <c r="F51" i="1"/>
  <c r="F53" i="1"/>
  <c r="F54" i="1"/>
  <c r="F55" i="1"/>
  <c r="F56" i="1"/>
  <c r="F57" i="1"/>
  <c r="F58" i="1"/>
  <c r="F59" i="1"/>
  <c r="F60" i="1"/>
  <c r="F61" i="1"/>
  <c r="F62" i="1"/>
  <c r="F63" i="1"/>
  <c r="F65" i="1"/>
  <c r="F66" i="1"/>
  <c r="F67" i="1"/>
  <c r="F68" i="1"/>
  <c r="F69" i="1"/>
  <c r="F70" i="1"/>
  <c r="F72" i="1"/>
  <c r="F73" i="1"/>
  <c r="F77" i="1"/>
  <c r="F78" i="1"/>
  <c r="F79" i="1"/>
  <c r="F80" i="1"/>
  <c r="F81" i="1"/>
  <c r="F83" i="1"/>
  <c r="F84" i="1"/>
  <c r="F94" i="1"/>
  <c r="F96" i="1"/>
  <c r="F97" i="1"/>
  <c r="F98" i="1"/>
  <c r="F99" i="1"/>
  <c r="F100" i="1"/>
  <c r="F101" i="1"/>
  <c r="F102" i="1"/>
  <c r="F103" i="1"/>
  <c r="F104" i="1"/>
  <c r="F105" i="1"/>
  <c r="F106" i="1"/>
  <c r="F107" i="1"/>
  <c r="F108" i="1"/>
  <c r="F109" i="1"/>
  <c r="F110" i="1"/>
  <c r="F111" i="1"/>
  <c r="F112" i="1"/>
  <c r="F113" i="1"/>
  <c r="F114" i="1"/>
  <c r="F85" i="1"/>
  <c r="F86" i="1"/>
  <c r="F92" i="1"/>
  <c r="F93" i="1"/>
  <c r="F116" i="1"/>
  <c r="F117" i="1"/>
  <c r="F118" i="1"/>
  <c r="F29" i="1"/>
  <c r="F32" i="1"/>
  <c r="F33" i="1"/>
  <c r="F36" i="1"/>
  <c r="F37" i="1"/>
  <c r="F38" i="1"/>
  <c r="F39" i="1"/>
  <c r="F40" i="1"/>
  <c r="F41" i="1"/>
  <c r="F42" i="1"/>
  <c r="F43" i="1"/>
  <c r="F44" i="1"/>
  <c r="F45" i="1"/>
  <c r="F46" i="1"/>
  <c r="F47" i="1"/>
  <c r="F48" i="1"/>
  <c r="F49" i="1"/>
  <c r="F50" i="1"/>
  <c r="F19" i="1"/>
  <c r="F18" i="1"/>
  <c r="G18" i="1" s="1"/>
  <c r="H18" i="1" s="1"/>
  <c r="F20" i="1"/>
  <c r="F21" i="1"/>
  <c r="F22" i="1"/>
  <c r="F23" i="1"/>
  <c r="F24" i="1"/>
  <c r="F25" i="1"/>
  <c r="F26" i="1"/>
  <c r="F27" i="1"/>
  <c r="F17" i="1"/>
  <c r="F15" i="1"/>
  <c r="G37" i="1" l="1"/>
  <c r="G15" i="1"/>
  <c r="G28" i="1"/>
  <c r="H28" i="1" s="1"/>
  <c r="G20" i="1"/>
  <c r="H20" i="1" s="1"/>
  <c r="H15" i="1" l="1"/>
  <c r="H37" i="1"/>
  <c r="H119" i="1" l="1"/>
  <c r="H120" i="1"/>
  <c r="H121" i="1" s="1"/>
  <c r="G67" i="1"/>
  <c r="G119" i="1" s="1"/>
  <c r="G120" i="1" l="1"/>
  <c r="G121" i="1" s="1"/>
</calcChain>
</file>

<file path=xl/sharedStrings.xml><?xml version="1.0" encoding="utf-8"?>
<sst xmlns="http://schemas.openxmlformats.org/spreadsheetml/2006/main" count="272" uniqueCount="221">
  <si>
    <t>שם ומספר קורס</t>
  </si>
  <si>
    <t>בוצע</t>
  </si>
  <si>
    <t>קורסי חבה של התכנית (16 ש"ס)</t>
  </si>
  <si>
    <t>קורסי חובה פקולטטים (6 ש"ס במסלול עם תזה, 4.5 ש"ס במסלול ללא תזה)</t>
  </si>
  <si>
    <t>*קורס בחירה נוסף 1: קורס קיץ של בי"ס לבריאות הציבור/ מהמדרשה לתארים מתקדמים/מבריאות תעסוקתית/מפיזיולוגיה של המאמץ</t>
  </si>
  <si>
    <t>*קורס בחירה נוסף 2: קורס קיץ של בי"ס לבריאות הציבור/ מהמדרשה לתארים מתקדמים/מבריאות תעסוקתית/מפיזיולוגיה של המאמץ</t>
  </si>
  <si>
    <t>*קורס בחירה נוסף 3: קורס קיץ של בי"ס לבריאות הציבור/ מהמדרשה לתארים מתקדמים/מבריאות תעסוקתית/מפיזיולוגיה של המאמץ</t>
  </si>
  <si>
    <t>*קורס בחירה נוסף 4: קורס קיץ של בי"ס לבריאות הציבור/ מהמדרשה לתארים מתקדמים/מבריאות תעסוקתית/מפיזיולוגיה של המאמץ</t>
  </si>
  <si>
    <t>*רק באישור יועץ/ת אקדמי/ת של המסלול</t>
  </si>
  <si>
    <t>משקל</t>
  </si>
  <si>
    <t>ש"ס</t>
  </si>
  <si>
    <t>קורסי חובה ללא ש"ס</t>
  </si>
  <si>
    <t>חובה רק אם ועדת קבלה קבעה</t>
  </si>
  <si>
    <t>חובה רק אם המחקר מעבדתי</t>
  </si>
  <si>
    <t>כללים לשימוש בקובץ:</t>
  </si>
  <si>
    <t>סה"כ ש"ס</t>
  </si>
  <si>
    <t>סמינרים- במידע האישי כתוב ציון עובר (200)</t>
  </si>
  <si>
    <t>5. יש לשים לב למספרי הקורסים. לפעמים ישנם קורסים שונים עם שמות דומים.</t>
  </si>
  <si>
    <t>בריאות הציבור עם פרויקט= ללא תזה (39 ש"ס)</t>
  </si>
  <si>
    <t>כללי רגיל עם תזה= עבודת גמר (29 ש"ס)</t>
  </si>
  <si>
    <t>0146.9990 פרקטיקום לרופאים - במידע אישי כתוב ציון עובר (200)</t>
  </si>
  <si>
    <t>לסמן 1 אם השתתפת</t>
  </si>
  <si>
    <t>חובות נוספות</t>
  </si>
  <si>
    <t>לסמן 1 אם בוצע</t>
  </si>
  <si>
    <t>הגשת הצעת המחקר לתזה/ פרויקט- ההצעה שלי אושרה על ידי הועדה לעבודות גמר</t>
  </si>
  <si>
    <t>עבודה סופית- תזה/ פרויקט- במידע אישי כתוב ציון עובר (60 ומעלה)</t>
  </si>
  <si>
    <t>6. יש לקרוא היטב את ההערות.</t>
  </si>
  <si>
    <t>אם התא מסומן בצהוב, סימן שלקחת יותר קורסים מהנדרש במסגרת זו. יש להעביר את הקורסים העודפים למסגרת ב'.</t>
  </si>
  <si>
    <t>8. קובץ זה הוא כלי עזר בלבד. באחריות כל סטודנט  לבדוק את עמידתו בדרישות התואר באופן עצמאי לפי התכנית המחייבת אותו https://med.tau.ac.il/pub-health-prog1.2</t>
  </si>
  <si>
    <t>בדיקת רישום כפול של קורס</t>
  </si>
  <si>
    <t>ניהול טכנולוגיות רפואיות</t>
  </si>
  <si>
    <t>תורת החלטות - יישומים למערכות בריאות</t>
  </si>
  <si>
    <t>ניתוח עלות תועלת למערכות בריאות</t>
  </si>
  <si>
    <t>אפידמיולוגיה סביבתית</t>
  </si>
  <si>
    <t>אפידמיולוגיה של מחלות זיהומיות </t>
  </si>
  <si>
    <t>אפידמיולוגיה של מחלת לב כלילית </t>
  </si>
  <si>
    <t>אפידמיולוגיה של מחלות כלי הדם המוחיים ודמנציות </t>
  </si>
  <si>
    <t>אפידמיולוגיה של סרטן</t>
  </si>
  <si>
    <t>אפידמיולוגיה של סוכרת וסיבוכיה</t>
  </si>
  <si>
    <t>אפידמיולוגיה של הזדקנות ומניעת מחלות זקנה </t>
  </si>
  <si>
    <t>השמנת יתר - היבטים של בריאות הציבור </t>
  </si>
  <si>
    <t>אפידמיולוגיה של שחפת ומחלות מין</t>
  </si>
  <si>
    <t>אפידמיולוגיה של היפגעות וטראומה</t>
  </si>
  <si>
    <t>פענוח נתונים אפידמיולוגיים</t>
  </si>
  <si>
    <t>אפידמיולוגיה של התזונה</t>
  </si>
  <si>
    <t>מחלות זיהומיות מגיחות וביוטרור</t>
  </si>
  <si>
    <t>בריאות האם והילד</t>
  </si>
  <si>
    <t>חיסונים נגד זיהומים חיידקיים ונגיפיים</t>
  </si>
  <si>
    <t>נוירואפידמיולוגיה - מחלות מוח, אדם וסביבה </t>
  </si>
  <si>
    <t>שיטות מחקר מתקדמות וישומן </t>
  </si>
  <si>
    <t>מבוא לאינפורמטיקה רפואית וביג דאטה ברפואה</t>
  </si>
  <si>
    <t>אפידמיולוגיה של פעילות גופנית</t>
  </si>
  <si>
    <t>ניסויים קליניים</t>
  </si>
  <si>
    <t>היבטים נבחרים בשיטות אפידמיולוגיות מתקדמות (סמסטריאלי)</t>
  </si>
  <si>
    <t>אפידמיולוגיה פסיכיאטרית ובריאות נפש קהילתית</t>
  </si>
  <si>
    <t>שיטות מעבדתיות לאבחון וניטור אפידמיולוגי של מחלות</t>
  </si>
  <si>
    <t>פארמקו-אפידמיולוגיה</t>
  </si>
  <si>
    <t>היבטים נבחרים בשיטות אפידמיולוגיות מתקדמות (חצי-סמסטריאלי)</t>
  </si>
  <si>
    <t>מתרביות למטגנומיקה- איבחון וניטור מחלות זיהומיות במעבדה לבריאות הציבור</t>
  </si>
  <si>
    <t>תפעול מערכות בריאות</t>
  </si>
  <si>
    <t>כלכלת בריאות </t>
  </si>
  <si>
    <t>יסודות החשבונאות למערכות בריאות</t>
  </si>
  <si>
    <t>יסודות המימון למערכות בריאות</t>
  </si>
  <si>
    <t>ניהול פרויקטים בבריאות הציבור</t>
  </si>
  <si>
    <t>מדיניות ושרותי בריאות בארץ ובעולם</t>
  </si>
  <si>
    <t>עישון: אפידמיולוגיה וקידום בריאות</t>
  </si>
  <si>
    <t>מתודולוגיות מחקר והערכה בקידום בריאות</t>
  </si>
  <si>
    <t>קידום בריאות אינטגרטיבי </t>
  </si>
  <si>
    <t>קידום השוויון וצמצום פערים בבריאות</t>
  </si>
  <si>
    <t>תקשורת וקידום בריאות</t>
  </si>
  <si>
    <t>תרומתו של שינוי אורח חיים כמרכיב של משטר טיפול תרופתי</t>
  </si>
  <si>
    <t>מבוא לראיון מוטיבציוני וטיפול התנהגותי קוגניטיבי</t>
  </si>
  <si>
    <t>שלומות (well being) וקידום בריאות</t>
  </si>
  <si>
    <t>קידום בריאות בקשישים</t>
  </si>
  <si>
    <t>משפט ובריאות הציבור</t>
  </si>
  <si>
    <t>תקשורת בריאות בעידן הדיגיטלי: אתגרים והזדמנויות</t>
  </si>
  <si>
    <t>קריאה ביקורתית בקידום בריאות</t>
  </si>
  <si>
    <t>אם זה שווה ל1, וגם זה שווה ל1, ושנית התאים שלידם כתוב ה1 זהים, אז זה שגיאה)</t>
  </si>
  <si>
    <t>מספר הקורס</t>
  </si>
  <si>
    <t>שם הקורס והערות</t>
  </si>
  <si>
    <t>*קורס בחירה נוסף 2</t>
  </si>
  <si>
    <t>*קורס בחירה נוסף 3</t>
  </si>
  <si>
    <t>*קורס בחירה נוסף 4</t>
  </si>
  <si>
    <r>
      <rPr>
        <b/>
        <sz val="16"/>
        <color theme="1"/>
        <rFont val="Arial"/>
        <family val="2"/>
        <scheme val="minor"/>
      </rPr>
      <t xml:space="preserve">מסגרת א'- </t>
    </r>
    <r>
      <rPr>
        <sz val="16"/>
        <color theme="1"/>
        <rFont val="Arial"/>
        <family val="2"/>
        <charset val="177"/>
        <scheme val="minor"/>
      </rPr>
      <t xml:space="preserve">קורסי בחירה מתקדמים (לפחות 3 קורסים מן המסגרת הנ"ל - לפחות 6 ש"ס). </t>
    </r>
    <r>
      <rPr>
        <b/>
        <sz val="16"/>
        <color theme="1"/>
        <rFont val="Arial"/>
        <family val="2"/>
        <charset val="177"/>
        <scheme val="minor"/>
      </rPr>
      <t>אם השתתפת ביותר קורסים מהנדרש במסגרת זו, יש לסמן את הקורסים העודפים במסגרת ב' ולא כאן.</t>
    </r>
  </si>
  <si>
    <r>
      <rPr>
        <b/>
        <sz val="16"/>
        <color theme="1"/>
        <rFont val="Arial"/>
        <family val="2"/>
        <scheme val="minor"/>
      </rPr>
      <t>מסגרת ב'-</t>
    </r>
    <r>
      <rPr>
        <sz val="16"/>
        <color theme="1"/>
        <rFont val="Arial"/>
        <family val="2"/>
        <charset val="177"/>
        <scheme val="minor"/>
      </rPr>
      <t xml:space="preserve">קורסי בחירה כללים מתחום אפידמיולוגיה ורפואה מונעת (במסלול ללא תזה -לפחות 4 ש"ס). </t>
    </r>
    <r>
      <rPr>
        <b/>
        <sz val="16"/>
        <color theme="1"/>
        <rFont val="Arial"/>
        <family val="2"/>
        <charset val="177"/>
        <scheme val="minor"/>
      </rPr>
      <t>אם השתתפת ביותר קורסים מהנדרש במסגרת זו, יש לסמן את הקורסים העודפים במסגרת ג' ולא כאן.</t>
    </r>
  </si>
  <si>
    <r>
      <rPr>
        <b/>
        <sz val="16"/>
        <color theme="1"/>
        <rFont val="Arial"/>
        <family val="2"/>
        <scheme val="minor"/>
      </rPr>
      <t>מסגרת ג'-</t>
    </r>
    <r>
      <rPr>
        <sz val="16"/>
        <color theme="1"/>
        <rFont val="Arial"/>
        <family val="2"/>
        <charset val="177"/>
        <scheme val="minor"/>
      </rPr>
      <t>קורסי בחירה אחרים (במסלול ללא תיזה- 8.5 ש"ס).</t>
    </r>
  </si>
  <si>
    <t>קורסי השלמה- רק במקרה של הודעה מועדת קבלה</t>
  </si>
  <si>
    <t>לכתוב כאן את שם הקורס</t>
  </si>
  <si>
    <t>לכתוב כאן את הש"ס של הקורס</t>
  </si>
  <si>
    <t>2. יש לסמן 1 רק אם במידע האישי מופיע ציון עובר או פטור. במקרה של  ציון אחר כגון 260 (לא נבחן), 250 (לא השלים את חובות הקורס), 220 (נכשל) וכד', אין לסמן 1.</t>
  </si>
  <si>
    <t>01581118</t>
  </si>
  <si>
    <t>01030012</t>
  </si>
  <si>
    <t>01037000</t>
  </si>
  <si>
    <t>01036002</t>
  </si>
  <si>
    <t>01464400</t>
  </si>
  <si>
    <t>04001001</t>
  </si>
  <si>
    <t>01581011</t>
  </si>
  <si>
    <t>01581110</t>
  </si>
  <si>
    <t>01581013</t>
  </si>
  <si>
    <t>01581206</t>
  </si>
  <si>
    <t>01461000</t>
  </si>
  <si>
    <t>01581205</t>
  </si>
  <si>
    <t>01461117</t>
  </si>
  <si>
    <t>01461113</t>
  </si>
  <si>
    <t>01581007</t>
  </si>
  <si>
    <t>01030032</t>
  </si>
  <si>
    <t>01461101</t>
  </si>
  <si>
    <t>01581002</t>
  </si>
  <si>
    <t>01581001</t>
  </si>
  <si>
    <t>01581016</t>
  </si>
  <si>
    <t>01581012</t>
  </si>
  <si>
    <t>01581106</t>
  </si>
  <si>
    <t>01581119</t>
  </si>
  <si>
    <t>01581004</t>
  </si>
  <si>
    <t>01581009</t>
  </si>
  <si>
    <t>01581010</t>
  </si>
  <si>
    <t>01581015</t>
  </si>
  <si>
    <t>01581023</t>
  </si>
  <si>
    <t>01581024</t>
  </si>
  <si>
    <t>01581113</t>
  </si>
  <si>
    <t>01581116</t>
  </si>
  <si>
    <t>01581117</t>
  </si>
  <si>
    <t>01581120</t>
  </si>
  <si>
    <t>01581121</t>
  </si>
  <si>
    <t>01581123</t>
  </si>
  <si>
    <t>01581124</t>
  </si>
  <si>
    <t>01581125</t>
  </si>
  <si>
    <t>01581201</t>
  </si>
  <si>
    <t>01581207</t>
  </si>
  <si>
    <t>01581208</t>
  </si>
  <si>
    <t>01581210</t>
  </si>
  <si>
    <t>01581212</t>
  </si>
  <si>
    <t>01581217</t>
  </si>
  <si>
    <t>01581305</t>
  </si>
  <si>
    <t>01461008</t>
  </si>
  <si>
    <t>01461009</t>
  </si>
  <si>
    <t>01461010</t>
  </si>
  <si>
    <t>01461011</t>
  </si>
  <si>
    <t>01461012</t>
  </si>
  <si>
    <t>01461013</t>
  </si>
  <si>
    <t>01461103</t>
  </si>
  <si>
    <t>01461106</t>
  </si>
  <si>
    <t>01461109</t>
  </si>
  <si>
    <t>01461114</t>
  </si>
  <si>
    <t>01461115</t>
  </si>
  <si>
    <t>01461118</t>
  </si>
  <si>
    <t>01461119</t>
  </si>
  <si>
    <t>01461121</t>
  </si>
  <si>
    <t>01461122</t>
  </si>
  <si>
    <t>01461123</t>
  </si>
  <si>
    <t>01461125</t>
  </si>
  <si>
    <t>01461131</t>
  </si>
  <si>
    <r>
      <rPr>
        <b/>
        <sz val="10"/>
        <color rgb="FF000000"/>
        <rFont val="Arial"/>
        <family val="2"/>
        <scheme val="minor"/>
      </rPr>
      <t>מבוא לפיזיולוגיה ופתולוגיה של מחלות</t>
    </r>
    <r>
      <rPr>
        <sz val="10"/>
        <color rgb="FF000000"/>
        <rFont val="Arial"/>
        <family val="2"/>
        <charset val="177"/>
        <scheme val="minor"/>
      </rPr>
      <t>, או קורס השלמה אחר לפי החלטת ועדת קבלה. יש לסיים לפני התואר או במהלך השנה הראשונה.</t>
    </r>
  </si>
  <si>
    <r>
      <t xml:space="preserve">שיטות סטטיסטיות מתקדמות- </t>
    </r>
    <r>
      <rPr>
        <sz val="10"/>
        <color theme="1"/>
        <rFont val="Arial"/>
        <family val="2"/>
        <scheme val="minor"/>
      </rPr>
      <t>חובה למי שעושה תזה על מאגר נתונים קיים</t>
    </r>
  </si>
  <si>
    <r>
      <rPr>
        <b/>
        <sz val="10"/>
        <color rgb="FFFF0000"/>
        <rFont val="Arial"/>
        <family val="2"/>
        <scheme val="minor"/>
      </rPr>
      <t>ניהול טכנולוגיות רפואיות</t>
    </r>
    <r>
      <rPr>
        <sz val="10"/>
        <color rgb="FFFF0000"/>
        <rFont val="Arial"/>
        <family val="2"/>
        <charset val="177"/>
        <scheme val="minor"/>
      </rPr>
      <t>- לסמן רק אם לא סומן במסגרת א'</t>
    </r>
  </si>
  <si>
    <r>
      <rPr>
        <b/>
        <sz val="10"/>
        <color rgb="FFFF0000"/>
        <rFont val="Arial"/>
        <family val="2"/>
        <scheme val="minor"/>
      </rPr>
      <t>תורת החלטות - יישומים למערכות בריאות</t>
    </r>
    <r>
      <rPr>
        <sz val="10"/>
        <color rgb="FFFF0000"/>
        <rFont val="Arial"/>
        <family val="2"/>
        <charset val="177"/>
        <scheme val="minor"/>
      </rPr>
      <t>- לסמן רק אם לא סומן במסגרת א'</t>
    </r>
  </si>
  <si>
    <r>
      <rPr>
        <b/>
        <sz val="10"/>
        <color rgb="FFFF0000"/>
        <rFont val="Arial"/>
        <family val="2"/>
        <scheme val="minor"/>
      </rPr>
      <t>ניתוח עלות תועלת למערכות בריאות</t>
    </r>
    <r>
      <rPr>
        <sz val="10"/>
        <color rgb="FFFF0000"/>
        <rFont val="Arial"/>
        <family val="2"/>
        <charset val="177"/>
        <scheme val="minor"/>
      </rPr>
      <t>- לסמן רק אם לא סומן במסגרת א'</t>
    </r>
  </si>
  <si>
    <r>
      <rPr>
        <b/>
        <sz val="10"/>
        <color rgb="FFFF0000"/>
        <rFont val="Arial"/>
        <family val="2"/>
        <scheme val="minor"/>
      </rPr>
      <t>אפידמיולוגיה סביבתית</t>
    </r>
    <r>
      <rPr>
        <sz val="10"/>
        <color rgb="FFFF0000"/>
        <rFont val="Arial"/>
        <family val="2"/>
        <charset val="177"/>
        <scheme val="minor"/>
      </rPr>
      <t>- לסמן רק אם לא סומן במסגרת א'</t>
    </r>
  </si>
  <si>
    <r>
      <rPr>
        <b/>
        <sz val="10"/>
        <color rgb="FFFF0000"/>
        <rFont val="Arial"/>
        <family val="2"/>
        <scheme val="minor"/>
      </rPr>
      <t>אפידמיולוגיה של מחלות זיהומיות</t>
    </r>
    <r>
      <rPr>
        <sz val="10"/>
        <color rgb="FFFF0000"/>
        <rFont val="Arial"/>
        <family val="2"/>
        <charset val="177"/>
        <scheme val="minor"/>
      </rPr>
      <t> - לסמן רק אם לא סומן במסגרת א'</t>
    </r>
  </si>
  <si>
    <r>
      <rPr>
        <b/>
        <sz val="10"/>
        <color rgb="FFFF0000"/>
        <rFont val="Arial"/>
        <family val="2"/>
        <scheme val="minor"/>
      </rPr>
      <t>אפידמיולוגיה של מחלת לב כלילית</t>
    </r>
    <r>
      <rPr>
        <sz val="10"/>
        <color rgb="FFFF0000"/>
        <rFont val="Arial"/>
        <family val="2"/>
        <charset val="177"/>
        <scheme val="minor"/>
      </rPr>
      <t> - לסמן רק אם לא סומן במסגרת א'</t>
    </r>
  </si>
  <si>
    <r>
      <rPr>
        <b/>
        <sz val="10"/>
        <color rgb="FFFF0000"/>
        <rFont val="Arial"/>
        <family val="2"/>
        <scheme val="minor"/>
      </rPr>
      <t>אפידמיולוגיה של מחלות כלי הדם המוחיים ודמנציות</t>
    </r>
    <r>
      <rPr>
        <sz val="10"/>
        <color rgb="FFFF0000"/>
        <rFont val="Arial"/>
        <family val="2"/>
        <charset val="177"/>
        <scheme val="minor"/>
      </rPr>
      <t> - לסמן רק אם לא סומן במסגרת א'</t>
    </r>
  </si>
  <si>
    <r>
      <rPr>
        <b/>
        <sz val="10"/>
        <color rgb="FFFF0000"/>
        <rFont val="Arial"/>
        <family val="2"/>
        <scheme val="minor"/>
      </rPr>
      <t>אפידמיולוגיה של סרטן</t>
    </r>
    <r>
      <rPr>
        <sz val="10"/>
        <color rgb="FFFF0000"/>
        <rFont val="Arial"/>
        <family val="2"/>
        <charset val="177"/>
        <scheme val="minor"/>
      </rPr>
      <t>- לסמן רק אם לא סומן במסגרת א'</t>
    </r>
  </si>
  <si>
    <r>
      <rPr>
        <b/>
        <sz val="10"/>
        <color rgb="FFFF0000"/>
        <rFont val="Arial"/>
        <family val="2"/>
        <scheme val="minor"/>
      </rPr>
      <t>אפידמיולוגיה של סוכרת וסיבוכיה</t>
    </r>
    <r>
      <rPr>
        <sz val="10"/>
        <color rgb="FFFF0000"/>
        <rFont val="Arial"/>
        <family val="2"/>
        <charset val="177"/>
        <scheme val="minor"/>
      </rPr>
      <t>- לסמן רק אם לא סומן במסגרת א'</t>
    </r>
  </si>
  <si>
    <r>
      <rPr>
        <b/>
        <sz val="10"/>
        <color rgb="FFFF0000"/>
        <rFont val="Arial"/>
        <family val="2"/>
        <scheme val="minor"/>
      </rPr>
      <t>ניהול טכנולוגיות רפואיות</t>
    </r>
    <r>
      <rPr>
        <sz val="10"/>
        <color rgb="FFFF0000"/>
        <rFont val="Arial"/>
        <family val="2"/>
        <charset val="177"/>
        <scheme val="minor"/>
      </rPr>
      <t>- לסמן רק אם לא סומן במסגרת א' או ב'</t>
    </r>
  </si>
  <si>
    <r>
      <rPr>
        <b/>
        <sz val="10"/>
        <color rgb="FFFF0000"/>
        <rFont val="Arial"/>
        <family val="2"/>
        <scheme val="minor"/>
      </rPr>
      <t>תורת החלטות</t>
    </r>
    <r>
      <rPr>
        <sz val="10"/>
        <color rgb="FFFF0000"/>
        <rFont val="Arial"/>
        <family val="2"/>
        <charset val="177"/>
        <scheme val="minor"/>
      </rPr>
      <t xml:space="preserve"> - יישומים למערכות בריאות-לסמן רק אם לא סומן במסגרת א' או ב'</t>
    </r>
  </si>
  <si>
    <r>
      <rPr>
        <b/>
        <sz val="10"/>
        <color rgb="FFFF0000"/>
        <rFont val="Arial"/>
        <family val="2"/>
        <scheme val="minor"/>
      </rPr>
      <t>ניתוח עלות תועלת למערכות בריאות</t>
    </r>
    <r>
      <rPr>
        <sz val="10"/>
        <color rgb="FFFF0000"/>
        <rFont val="Arial"/>
        <family val="2"/>
        <charset val="177"/>
        <scheme val="minor"/>
      </rPr>
      <t>- לסמן רק אם לא סומן במסגרת א' או ב'</t>
    </r>
  </si>
  <si>
    <r>
      <rPr>
        <b/>
        <sz val="10"/>
        <color rgb="FFFF0000"/>
        <rFont val="Arial"/>
        <family val="2"/>
        <scheme val="minor"/>
      </rPr>
      <t>אפידמיולוגיה סביבתית</t>
    </r>
    <r>
      <rPr>
        <sz val="10"/>
        <color rgb="FFFF0000"/>
        <rFont val="Arial"/>
        <family val="2"/>
        <charset val="177"/>
        <scheme val="minor"/>
      </rPr>
      <t>- לסמן רק אם לא סומן במסגרת א' או ב'</t>
    </r>
  </si>
  <si>
    <r>
      <rPr>
        <b/>
        <sz val="10"/>
        <color rgb="FFFF0000"/>
        <rFont val="Arial"/>
        <family val="2"/>
        <scheme val="minor"/>
      </rPr>
      <t>אפידמיולוגיה של מחלות זיהומיות</t>
    </r>
    <r>
      <rPr>
        <sz val="10"/>
        <color rgb="FFFF0000"/>
        <rFont val="Arial"/>
        <family val="2"/>
        <charset val="177"/>
        <scheme val="minor"/>
      </rPr>
      <t> - לסמן רק אם לא סומן במסגרת א' או ב'</t>
    </r>
  </si>
  <si>
    <r>
      <rPr>
        <b/>
        <sz val="10"/>
        <color rgb="FFFF0000"/>
        <rFont val="Arial"/>
        <family val="2"/>
        <scheme val="minor"/>
      </rPr>
      <t>אפידמיולוגיה של מחלת לב כלילית</t>
    </r>
    <r>
      <rPr>
        <sz val="10"/>
        <color rgb="FFFF0000"/>
        <rFont val="Arial"/>
        <family val="2"/>
        <charset val="177"/>
        <scheme val="minor"/>
      </rPr>
      <t>- לסמן רק אם לא סומן במסגרת א' או ב'</t>
    </r>
  </si>
  <si>
    <r>
      <rPr>
        <b/>
        <sz val="10"/>
        <color rgb="FFFF0000"/>
        <rFont val="Arial"/>
        <family val="2"/>
        <scheme val="minor"/>
      </rPr>
      <t>אפידמיולוגיה של מחלות כלי הדם המוחיים ודמנציות</t>
    </r>
    <r>
      <rPr>
        <sz val="10"/>
        <color rgb="FFFF0000"/>
        <rFont val="Arial"/>
        <family val="2"/>
        <charset val="177"/>
        <scheme val="minor"/>
      </rPr>
      <t> -לסמן רק אם לא סומן במסגרת א' או ב'</t>
    </r>
  </si>
  <si>
    <r>
      <rPr>
        <b/>
        <sz val="10"/>
        <color rgb="FFFF0000"/>
        <rFont val="Arial"/>
        <family val="2"/>
        <scheme val="minor"/>
      </rPr>
      <t>אפידמיולוגיה של סרטן</t>
    </r>
    <r>
      <rPr>
        <sz val="10"/>
        <color rgb="FFFF0000"/>
        <rFont val="Arial"/>
        <family val="2"/>
        <charset val="177"/>
        <scheme val="minor"/>
      </rPr>
      <t>-לסמן רק אם לא סומן במסגרת א' או ב'</t>
    </r>
  </si>
  <si>
    <r>
      <rPr>
        <b/>
        <sz val="10"/>
        <color rgb="FFFF0000"/>
        <rFont val="Arial"/>
        <family val="2"/>
        <scheme val="minor"/>
      </rPr>
      <t>אפידמיולוגיה של סוכרת וסיבוכיה</t>
    </r>
    <r>
      <rPr>
        <sz val="10"/>
        <color rgb="FFFF0000"/>
        <rFont val="Arial"/>
        <family val="2"/>
        <charset val="177"/>
        <scheme val="minor"/>
      </rPr>
      <t>-לסמן רק אם לא סומן במסגרת א' או ב'</t>
    </r>
  </si>
  <si>
    <r>
      <rPr>
        <b/>
        <sz val="10"/>
        <color rgb="FFFF0000"/>
        <rFont val="Arial"/>
        <family val="2"/>
        <scheme val="minor"/>
      </rPr>
      <t>אפידמיולוגיה של הזדקנות ומניעת מחלות זקנה</t>
    </r>
    <r>
      <rPr>
        <sz val="10"/>
        <color rgb="FFFF0000"/>
        <rFont val="Arial"/>
        <family val="2"/>
        <charset val="177"/>
        <scheme val="minor"/>
      </rPr>
      <t>- לסמן רק אם לא סומן במסגרת א' או ב'</t>
    </r>
  </si>
  <si>
    <r>
      <rPr>
        <b/>
        <sz val="10"/>
        <color rgb="FFFF0000"/>
        <rFont val="Arial"/>
        <family val="2"/>
        <scheme val="minor"/>
      </rPr>
      <t>השמנת יתר - היבטים של בריאות הציבור</t>
    </r>
    <r>
      <rPr>
        <sz val="10"/>
        <color rgb="FFFF0000"/>
        <rFont val="Arial"/>
        <family val="2"/>
        <charset val="177"/>
        <scheme val="minor"/>
      </rPr>
      <t> - לסמן רק אם לא סומן במסגרת א' או ב'</t>
    </r>
  </si>
  <si>
    <r>
      <rPr>
        <b/>
        <sz val="10"/>
        <color rgb="FFFF0000"/>
        <rFont val="Arial"/>
        <family val="2"/>
        <scheme val="minor"/>
      </rPr>
      <t xml:space="preserve">אפידמיולוגיה של שחפת ומחלות מין </t>
    </r>
    <r>
      <rPr>
        <sz val="10"/>
        <color rgb="FFFF0000"/>
        <rFont val="Arial"/>
        <family val="2"/>
        <charset val="177"/>
        <scheme val="minor"/>
      </rPr>
      <t>- לסמן רק אם לא סומן במסגרת א' או ב'</t>
    </r>
  </si>
  <si>
    <r>
      <rPr>
        <b/>
        <sz val="10"/>
        <color rgb="FFFF0000"/>
        <rFont val="Arial"/>
        <family val="2"/>
        <scheme val="minor"/>
      </rPr>
      <t>שיטות סטטיסטיות מתקדמות</t>
    </r>
    <r>
      <rPr>
        <sz val="10"/>
        <color rgb="FFFF0000"/>
        <rFont val="Arial"/>
        <family val="2"/>
        <charset val="177"/>
        <scheme val="minor"/>
      </rPr>
      <t>- לסמן רק אם לא סומן במסגרת א' או ב'</t>
    </r>
  </si>
  <si>
    <r>
      <rPr>
        <b/>
        <sz val="10"/>
        <color rgb="FFFF0000"/>
        <rFont val="Arial"/>
        <family val="2"/>
        <scheme val="minor"/>
      </rPr>
      <t>אפידמיולוגיה של היפגעות וטראומה</t>
    </r>
    <r>
      <rPr>
        <sz val="10"/>
        <color rgb="FFFF0000"/>
        <rFont val="Arial"/>
        <family val="2"/>
        <charset val="177"/>
        <scheme val="minor"/>
      </rPr>
      <t>- לסמן רק אם לא סומן במסגרת א' או ב'</t>
    </r>
  </si>
  <si>
    <r>
      <rPr>
        <b/>
        <sz val="10"/>
        <color rgb="FFFF0000"/>
        <rFont val="Arial"/>
        <family val="2"/>
        <scheme val="minor"/>
      </rPr>
      <t>פענוח נתונים אפידמיולוגיים</t>
    </r>
    <r>
      <rPr>
        <sz val="10"/>
        <color rgb="FFFF0000"/>
        <rFont val="Arial"/>
        <family val="2"/>
        <charset val="177"/>
        <scheme val="minor"/>
      </rPr>
      <t>- לסמן רק אם לא סומן במסגרת אחרת</t>
    </r>
  </si>
  <si>
    <r>
      <rPr>
        <b/>
        <sz val="10"/>
        <color rgb="FFFF0000"/>
        <rFont val="Arial"/>
        <family val="2"/>
        <scheme val="minor"/>
      </rPr>
      <t>אפידמיולוגיה של התזונה</t>
    </r>
    <r>
      <rPr>
        <sz val="10"/>
        <color rgb="FFFF0000"/>
        <rFont val="Arial"/>
        <family val="2"/>
        <charset val="177"/>
        <scheme val="minor"/>
      </rPr>
      <t>- לסמן רק אם לא סומן במסגרת א' או ב'</t>
    </r>
  </si>
  <si>
    <r>
      <rPr>
        <b/>
        <sz val="10"/>
        <color rgb="FFFF0000"/>
        <rFont val="Arial"/>
        <family val="2"/>
        <scheme val="minor"/>
      </rPr>
      <t>מחלות זיהומיות מגיחות וביוטרור</t>
    </r>
    <r>
      <rPr>
        <sz val="10"/>
        <color rgb="FFFF0000"/>
        <rFont val="Arial"/>
        <family val="2"/>
        <charset val="177"/>
        <scheme val="minor"/>
      </rPr>
      <t>- לסמן רק אם לא סומן במסגרת א' או ב'</t>
    </r>
  </si>
  <si>
    <r>
      <rPr>
        <b/>
        <sz val="10"/>
        <color rgb="FFFF0000"/>
        <rFont val="Arial"/>
        <family val="2"/>
        <scheme val="minor"/>
      </rPr>
      <t>בריאות האם והילד</t>
    </r>
    <r>
      <rPr>
        <sz val="10"/>
        <color rgb="FFFF0000"/>
        <rFont val="Arial"/>
        <family val="2"/>
        <charset val="177"/>
        <scheme val="minor"/>
      </rPr>
      <t>- לסמן רק אם לא סומן במסגרת א' או ב'</t>
    </r>
  </si>
  <si>
    <r>
      <rPr>
        <b/>
        <sz val="10"/>
        <color rgb="FFFF0000"/>
        <rFont val="Arial"/>
        <family val="2"/>
        <scheme val="minor"/>
      </rPr>
      <t>חיסונים נגד זיהומים חיידקיים ונגיפיים</t>
    </r>
    <r>
      <rPr>
        <sz val="10"/>
        <color rgb="FFFF0000"/>
        <rFont val="Arial"/>
        <family val="2"/>
        <charset val="177"/>
        <scheme val="minor"/>
      </rPr>
      <t>- לסמן רק אם לא סומן במסגרת א' או ב'</t>
    </r>
  </si>
  <si>
    <r>
      <rPr>
        <b/>
        <sz val="10"/>
        <color rgb="FFFF0000"/>
        <rFont val="Arial"/>
        <family val="2"/>
        <scheme val="minor"/>
      </rPr>
      <t>נוירואפידמיולוגיה</t>
    </r>
    <r>
      <rPr>
        <sz val="10"/>
        <color rgb="FFFF0000"/>
        <rFont val="Arial"/>
        <family val="2"/>
        <charset val="177"/>
        <scheme val="minor"/>
      </rPr>
      <t xml:space="preserve"> - מחלות מוח, אדם וסביבה - לסמן רק אם לא סומן במסגרת א' או ב'</t>
    </r>
  </si>
  <si>
    <r>
      <rPr>
        <b/>
        <sz val="10"/>
        <color rgb="FFFF0000"/>
        <rFont val="Arial"/>
        <family val="2"/>
        <scheme val="minor"/>
      </rPr>
      <t>שיטות מחקר מתקדמות וישומן </t>
    </r>
    <r>
      <rPr>
        <sz val="10"/>
        <color rgb="FFFF0000"/>
        <rFont val="Arial"/>
        <family val="2"/>
        <charset val="177"/>
        <scheme val="minor"/>
      </rPr>
      <t>- לסמן רק אם לא סומן במסגרת א' או ב'</t>
    </r>
  </si>
  <si>
    <r>
      <rPr>
        <b/>
        <sz val="10"/>
        <color rgb="FFFF0000"/>
        <rFont val="Arial"/>
        <family val="2"/>
        <scheme val="minor"/>
      </rPr>
      <t>מבוא לאינפורמטיקה רפואית וביג דאטה ברפואה</t>
    </r>
    <r>
      <rPr>
        <sz val="10"/>
        <color rgb="FFFF0000"/>
        <rFont val="Arial"/>
        <family val="2"/>
        <charset val="177"/>
        <scheme val="minor"/>
      </rPr>
      <t>- לסמן רק אם לא סומן במסגרת א' או ב'</t>
    </r>
  </si>
  <si>
    <r>
      <rPr>
        <b/>
        <sz val="10"/>
        <color rgb="FFFF0000"/>
        <rFont val="Arial"/>
        <family val="2"/>
        <scheme val="minor"/>
      </rPr>
      <t>אפידמיולוגיה של פעילות גופנית</t>
    </r>
    <r>
      <rPr>
        <sz val="10"/>
        <color rgb="FFFF0000"/>
        <rFont val="Arial"/>
        <family val="2"/>
        <charset val="177"/>
        <scheme val="minor"/>
      </rPr>
      <t>- לסמן רק אם לא סומן במסגרת א' או ב'</t>
    </r>
  </si>
  <si>
    <r>
      <rPr>
        <b/>
        <sz val="10"/>
        <color rgb="FFFF0000"/>
        <rFont val="Arial"/>
        <family val="2"/>
        <scheme val="minor"/>
      </rPr>
      <t>ניסויים קליניים</t>
    </r>
    <r>
      <rPr>
        <sz val="10"/>
        <color rgb="FFFF0000"/>
        <rFont val="Arial"/>
        <family val="2"/>
        <charset val="177"/>
        <scheme val="minor"/>
      </rPr>
      <t>- לסמן רק אם לא סומן במסגרת א' או ב'</t>
    </r>
  </si>
  <si>
    <r>
      <rPr>
        <b/>
        <sz val="10"/>
        <color rgb="FFFF0000"/>
        <rFont val="Arial"/>
        <family val="2"/>
        <scheme val="minor"/>
      </rPr>
      <t>היבטים נבחרים בשיטות אפידמיולוגיות מתקדמות (סמסטריאלי)-</t>
    </r>
    <r>
      <rPr>
        <sz val="10"/>
        <color rgb="FFFF0000"/>
        <rFont val="Arial"/>
        <family val="2"/>
        <charset val="177"/>
        <scheme val="minor"/>
      </rPr>
      <t xml:space="preserve"> לסמן רק אם לא סומן במסגרת א' או ב'</t>
    </r>
  </si>
  <si>
    <r>
      <rPr>
        <b/>
        <sz val="10"/>
        <color rgb="FFFF0000"/>
        <rFont val="Arial"/>
        <family val="2"/>
        <scheme val="minor"/>
      </rPr>
      <t>אפידמיולוגיה פסיכיאטרית ובריאות נפש קהילתית-</t>
    </r>
    <r>
      <rPr>
        <sz val="10"/>
        <color rgb="FFFF0000"/>
        <rFont val="Arial"/>
        <family val="2"/>
        <charset val="177"/>
        <scheme val="minor"/>
      </rPr>
      <t xml:space="preserve"> לסמן רק אם לא סומן במסגרת א' או ב'</t>
    </r>
  </si>
  <si>
    <r>
      <rPr>
        <b/>
        <sz val="10"/>
        <color rgb="FFFF0000"/>
        <rFont val="Arial"/>
        <family val="2"/>
        <scheme val="minor"/>
      </rPr>
      <t>שיטות מעבדתיות לאבחון וניטור אפידמיולוגי של מחלות-</t>
    </r>
    <r>
      <rPr>
        <sz val="10"/>
        <color rgb="FFFF0000"/>
        <rFont val="Arial"/>
        <family val="2"/>
        <charset val="177"/>
        <scheme val="minor"/>
      </rPr>
      <t xml:space="preserve"> לסמן רק אם לא סומן במסגרת א' או ב'</t>
    </r>
  </si>
  <si>
    <r>
      <rPr>
        <b/>
        <sz val="10"/>
        <color rgb="FFFF0000"/>
        <rFont val="Arial"/>
        <family val="2"/>
        <scheme val="minor"/>
      </rPr>
      <t>פארמקו-אפידמיולוגיה-</t>
    </r>
    <r>
      <rPr>
        <sz val="10"/>
        <color rgb="FFFF0000"/>
        <rFont val="Arial"/>
        <family val="2"/>
        <charset val="177"/>
        <scheme val="minor"/>
      </rPr>
      <t xml:space="preserve"> לסמן רק אם לא סומן במסגרת א' או ב'</t>
    </r>
  </si>
  <si>
    <r>
      <rPr>
        <b/>
        <sz val="10"/>
        <color rgb="FFFF0000"/>
        <rFont val="Arial"/>
        <family val="2"/>
        <scheme val="minor"/>
      </rPr>
      <t xml:space="preserve">היבטים נבחרים בשיטות אפידמיולוגיות מתקדמות (חצי-סמסטריאלי)- </t>
    </r>
    <r>
      <rPr>
        <sz val="10"/>
        <color rgb="FFFF0000"/>
        <rFont val="Arial"/>
        <family val="2"/>
        <charset val="177"/>
        <scheme val="minor"/>
      </rPr>
      <t>לסמן רק אם לא סומן במסגרת א' או ב'</t>
    </r>
  </si>
  <si>
    <r>
      <rPr>
        <b/>
        <sz val="10"/>
        <color rgb="FFFF0000"/>
        <rFont val="Arial"/>
        <family val="2"/>
        <scheme val="minor"/>
      </rPr>
      <t>מתרביות למטגנומיקה- איבחון וניטור מחלות זיהומיות במעבדה לבריאות הציבור</t>
    </r>
    <r>
      <rPr>
        <sz val="10"/>
        <color rgb="FFFF0000"/>
        <rFont val="Arial"/>
        <family val="2"/>
        <charset val="177"/>
        <scheme val="minor"/>
      </rPr>
      <t>- לסמן רק אם לא סומן במסגרת א' או ב'</t>
    </r>
  </si>
  <si>
    <t>3. אסור שקורס יסומן יותר מפעם אחת. אם מספר הקורס הופך לאדום, סימן שסימנת את הקורס יותר מפעם אחת.</t>
  </si>
  <si>
    <t>סימון (1\0\ להשאיר ריק)</t>
  </si>
  <si>
    <t>אם התא הזה צהוב, סימן שסימנת כתיבה מדעית במסלול ללא תזה. אם השתתפת בקורס כתיבה מדעית ועברת למסלול פרויקט, יש למחוק את הסימון ולהוסיף את כתיבה מדעית ל"קורס בחירה נוסף" בסוף הטבלה</t>
  </si>
  <si>
    <t>אם התא מסומן בצהוב, סימן שלקחת יותר קורסים מהנדרש במסגרת זו. יש להעביר את הקורסים העודפים למסגרת ג'.</t>
  </si>
  <si>
    <r>
      <t xml:space="preserve">ביוסטטיסטיקה א' ומעבדת מחשב- </t>
    </r>
    <r>
      <rPr>
        <sz val="10"/>
        <color rgb="FF000000"/>
        <rFont val="Arial"/>
        <family val="2"/>
        <scheme val="minor"/>
      </rPr>
      <t>חובה שנה א</t>
    </r>
  </si>
  <si>
    <r>
      <t>אתיקה במחקר רפואי</t>
    </r>
    <r>
      <rPr>
        <sz val="10"/>
        <color rgb="FF000000"/>
        <rFont val="Arial"/>
        <family val="2"/>
        <scheme val="minor"/>
      </rPr>
      <t>- חובה שנה ב</t>
    </r>
  </si>
  <si>
    <r>
      <rPr>
        <b/>
        <sz val="10"/>
        <color rgb="FF000000"/>
        <rFont val="Arial"/>
        <family val="2"/>
        <scheme val="minor"/>
      </rPr>
      <t>כתיבה מדעית</t>
    </r>
    <r>
      <rPr>
        <sz val="10"/>
        <color rgb="FF000000"/>
        <rFont val="Arial"/>
        <family val="2"/>
        <charset val="177"/>
        <scheme val="minor"/>
      </rPr>
      <t xml:space="preserve">  (שנה ב, חובה רק ללומדים עם עבודת גמר - תזה). מי שלמד במסלול עם תזה, השתתף בקורס ובהמשך עבר למסלול ללא תזה, לא יסמן כאן 1 אלא יכתוב את הקורס כתיבה מדעית במסגרת ג' ב"קורס בחירה נוסף" בסוף הטבלה. סטודנטים במסלול ללא תזה לא רשאים ללמוד את הקורס.</t>
    </r>
  </si>
  <si>
    <r>
      <rPr>
        <b/>
        <sz val="10"/>
        <color rgb="FF000000"/>
        <rFont val="Arial"/>
        <family val="2"/>
        <scheme val="minor"/>
      </rPr>
      <t>משאבי ספריה למדעי החיים ולרפואה</t>
    </r>
    <r>
      <rPr>
        <sz val="10"/>
        <color rgb="FF000000"/>
        <rFont val="Arial"/>
        <family val="2"/>
        <charset val="177"/>
        <scheme val="minor"/>
      </rPr>
      <t xml:space="preserve"> – חובה שנה א, קורס ווירטואלי</t>
    </r>
  </si>
  <si>
    <r>
      <t xml:space="preserve">מבוא לאפידמיולוגיה- </t>
    </r>
    <r>
      <rPr>
        <sz val="10"/>
        <color rgb="FF000000"/>
        <rFont val="Arial"/>
        <family val="2"/>
        <scheme val="minor"/>
      </rPr>
      <t>חובה שנה א</t>
    </r>
  </si>
  <si>
    <r>
      <t>ביוסטטיסטיקה ב'</t>
    </r>
    <r>
      <rPr>
        <sz val="10"/>
        <color rgb="FF000000"/>
        <rFont val="Arial"/>
        <family val="2"/>
        <scheme val="minor"/>
      </rPr>
      <t>- חובה שנה א</t>
    </r>
  </si>
  <si>
    <r>
      <t xml:space="preserve">שיטות סקר ומחקר באפידמיולוגיה- </t>
    </r>
    <r>
      <rPr>
        <sz val="10"/>
        <color rgb="FF000000"/>
        <rFont val="Arial"/>
        <family val="2"/>
        <scheme val="minor"/>
      </rPr>
      <t>חובה שנה א</t>
    </r>
  </si>
  <si>
    <r>
      <t>תכנון מחקר אפידמיולוגי וכתיבת הצעת מחקר</t>
    </r>
    <r>
      <rPr>
        <sz val="10"/>
        <color rgb="FF000000"/>
        <rFont val="Arial"/>
        <family val="2"/>
        <scheme val="minor"/>
      </rPr>
      <t>- חובה שנה א</t>
    </r>
  </si>
  <si>
    <r>
      <rPr>
        <b/>
        <sz val="10"/>
        <color rgb="FF000000"/>
        <rFont val="Arial"/>
        <family val="2"/>
        <scheme val="minor"/>
      </rPr>
      <t>בריאות הציבור: מהתיאוריה למעשה</t>
    </r>
    <r>
      <rPr>
        <sz val="10"/>
        <color rgb="FF000000"/>
        <rFont val="Arial"/>
        <family val="2"/>
        <charset val="177"/>
        <scheme val="minor"/>
      </rPr>
      <t xml:space="preserve"> (חובה שנה א. מי שהחל לימודים לפני 2017, קורס החובה שמחליף אותו הוא 11050146 - פענוח נתונים אפידמיולוגיים- קורס סמטריאלי. מי שלמד (באישור יועצ/ת אקדמי) את שני הקורסים, יסמן את הקורס פענוח נתונים במסגרת ג'.</t>
    </r>
  </si>
  <si>
    <r>
      <t xml:space="preserve">מבוא לניהול מערכות בריאות- </t>
    </r>
    <r>
      <rPr>
        <sz val="10"/>
        <color rgb="FF000000"/>
        <rFont val="Arial"/>
        <family val="2"/>
        <scheme val="minor"/>
      </rPr>
      <t>חובה שנה א</t>
    </r>
  </si>
  <si>
    <r>
      <t>מבוא לכלכלת בריאות</t>
    </r>
    <r>
      <rPr>
        <sz val="10"/>
        <color rgb="FF000000"/>
        <rFont val="Arial"/>
        <family val="2"/>
        <scheme val="minor"/>
      </rPr>
      <t>- חובה שנה א</t>
    </r>
  </si>
  <si>
    <t>*קורס בחירה נוסף 1</t>
  </si>
  <si>
    <t>*קורס קיץ של בי"ס לבריאות הציבור/ מהמדרשה לתארים מתקדמים/מבריאות תעסוקתית/מפיזיולוגיה של המאמץ. רק באישור יועץ/ת אקדמי/ת של המסלול</t>
  </si>
  <si>
    <r>
      <t xml:space="preserve">1. יש לכתוב רק 1 או 0 (או להשאיר את התא ריק), ורק בעמודה המסומנת בצבע </t>
    </r>
    <r>
      <rPr>
        <b/>
        <sz val="10"/>
        <color theme="4"/>
        <rFont val="Arial"/>
        <family val="2"/>
        <scheme val="minor"/>
      </rPr>
      <t>תכלת</t>
    </r>
    <r>
      <rPr>
        <sz val="10"/>
        <color theme="1"/>
        <rFont val="Arial"/>
        <family val="2"/>
        <charset val="177"/>
        <scheme val="minor"/>
      </rPr>
      <t>. ניתן להוסיף ב"קורס בחירה נוסף" (בסוף הטבלה) שמות של קורסים שאושרו ע"י יועץ/ת אקדמי/ת של המסלול ולא מופיעים ברשימת הקורסים.</t>
    </r>
  </si>
  <si>
    <t>** חיפוש במסמך: אפשר לעשות חיפוש. אם מקבלים הודעה שלא נמצא ערך, גם אם זה ערך שאת/ה רואה שבקובץ, יש להיכנס להגדרות של ה-find, ללחוץ על options, ולסמן ב-look in את values.</t>
  </si>
  <si>
    <r>
      <rPr>
        <b/>
        <sz val="10"/>
        <color rgb="FF000000"/>
        <rFont val="Arial"/>
        <family val="2"/>
        <scheme val="minor"/>
      </rPr>
      <t>בטיחות וגהות בעבודה במעבדה-</t>
    </r>
    <r>
      <rPr>
        <sz val="10"/>
        <color rgb="FF000000"/>
        <rFont val="Arial"/>
        <family val="2"/>
        <charset val="177"/>
        <scheme val="minor"/>
      </rPr>
      <t>חובה רק לסטודנטים המתכננים לבצע מחקר מעבדתי</t>
    </r>
  </si>
  <si>
    <r>
      <t xml:space="preserve">היבטים פסיכוסוציאליים של בריאות וחולי- </t>
    </r>
    <r>
      <rPr>
        <sz val="10"/>
        <color rgb="FF000000"/>
        <rFont val="Arial"/>
        <family val="2"/>
        <scheme val="minor"/>
      </rPr>
      <t>חובה שנה א</t>
    </r>
  </si>
  <si>
    <t>בריאות הציבור מסלול כללי עם פרויקט= ללא תזה (39 ש"ס)</t>
  </si>
  <si>
    <t>בריאות הציבור מסלול כללי רגיל עם תזה= עבודת גמר (29 ש"ס)</t>
  </si>
  <si>
    <t>7. הקובץ רלוונטי למי שהחל את לימודיו בין השנים 2017-2019.</t>
  </si>
  <si>
    <t>4. רק אם כל התאים בעמודה הרלוונטית (פרויקט/ תזה) ירוקים + בעמודה של "מספר הקורס" הם לבנים, זה סימן שסיימת את חובות הקורסים של המסלול. אם מופיע תא בצבע אדום/ צהוב יש לערוך בדיקה. לאחר הזנת כל הקורסים יש להסתכל בשורה 118- "האם כל התאים ירוקים?"</t>
  </si>
  <si>
    <t>האם כל התאים ירוקים? (במקביל יש לבדוק שאף מספר קורס לא מסומן באדום)</t>
  </si>
  <si>
    <t>סמינרים- יש להגיש דף חתימות למזכירות. יש לסמן 1 אם במידע האישי כתוב ציון עובר (200)</t>
  </si>
  <si>
    <t>9. נשמח לדעת האם יש טעות בקובץ, האם הקובץ עזר לך, יש לך רעיון לשיפור וכו'. ניתן למלא את השאלון: https://forms.gle/TsUCaHcLKQ5P7WQ4A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</si>
</sst>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Arial"/>
      <family val="2"/>
      <charset val="177"/>
      <scheme val="minor"/>
    </font>
    <font>
      <sz val="16"/>
      <color theme="1"/>
      <name val="Arial"/>
      <family val="2"/>
      <charset val="177"/>
      <scheme val="minor"/>
    </font>
    <font>
      <sz val="18"/>
      <color theme="1"/>
      <name val="Arial"/>
      <family val="2"/>
      <charset val="177"/>
      <scheme val="minor"/>
    </font>
    <font>
      <sz val="10"/>
      <color theme="1"/>
      <name val="Arial"/>
      <family val="2"/>
      <charset val="177"/>
      <scheme val="minor"/>
    </font>
    <font>
      <sz val="10"/>
      <color rgb="FF000000"/>
      <name val="Arial"/>
      <family val="2"/>
      <charset val="177"/>
      <scheme val="minor"/>
    </font>
    <font>
      <b/>
      <sz val="10"/>
      <color theme="1"/>
      <name val="Arial"/>
      <family val="2"/>
      <charset val="177"/>
      <scheme val="minor"/>
    </font>
    <font>
      <sz val="10"/>
      <color rgb="FFFF0000"/>
      <name val="Arial"/>
      <family val="2"/>
      <charset val="177"/>
      <scheme val="minor"/>
    </font>
    <font>
      <b/>
      <sz val="10"/>
      <color theme="1"/>
      <name val="Arial"/>
      <family val="2"/>
      <scheme val="minor"/>
    </font>
    <font>
      <b/>
      <sz val="16"/>
      <color theme="1"/>
      <name val="Arial"/>
      <family val="2"/>
      <charset val="177"/>
      <scheme val="minor"/>
    </font>
    <font>
      <b/>
      <sz val="10"/>
      <color theme="4"/>
      <name val="Arial"/>
      <family val="2"/>
      <scheme val="minor"/>
    </font>
    <font>
      <sz val="10"/>
      <color theme="1"/>
      <name val="Arial"/>
      <family val="2"/>
      <scheme val="minor"/>
    </font>
    <font>
      <b/>
      <sz val="16"/>
      <color theme="1"/>
      <name val="Arial"/>
      <family val="2"/>
      <scheme val="minor"/>
    </font>
    <font>
      <sz val="16"/>
      <color theme="1"/>
      <name val="Arial"/>
      <family val="2"/>
      <scheme val="minor"/>
    </font>
    <font>
      <b/>
      <sz val="10"/>
      <color rgb="FF000000"/>
      <name val="Arial"/>
      <family val="2"/>
      <scheme val="minor"/>
    </font>
    <font>
      <sz val="10"/>
      <color rgb="FF000000"/>
      <name val="Arial"/>
      <family val="2"/>
      <scheme val="minor"/>
    </font>
    <font>
      <b/>
      <sz val="10"/>
      <color rgb="FFFF0000"/>
      <name val="Arial"/>
      <family val="2"/>
      <scheme val="minor"/>
    </font>
    <font>
      <sz val="10"/>
      <color rgb="FFFF0000"/>
      <name val="Arial"/>
      <family val="2"/>
      <scheme val="minor"/>
    </font>
    <font>
      <sz val="9"/>
      <color theme="1"/>
      <name val="Arial"/>
      <family val="2"/>
      <charset val="177"/>
      <scheme val="minor"/>
    </font>
    <font>
      <u/>
      <sz val="11"/>
      <color theme="10"/>
      <name val="Arial"/>
      <family val="2"/>
      <charset val="177"/>
      <scheme val="minor"/>
    </font>
    <font>
      <u/>
      <sz val="10"/>
      <color theme="10"/>
      <name val="Arial"/>
      <family val="2"/>
      <charset val="177"/>
      <scheme val="minor"/>
    </font>
  </fonts>
  <fills count="10">
    <fill>
      <patternFill patternType="none"/>
    </fill>
    <fill>
      <patternFill patternType="gray125"/>
    </fill>
    <fill>
      <patternFill patternType="solid">
        <fgColor rgb="FFF6F6F6"/>
        <bgColor indexed="64"/>
      </patternFill>
    </fill>
    <fill>
      <patternFill patternType="solid">
        <fgColor rgb="FFEFEFEF"/>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1DDFF"/>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02">
    <xf numFmtId="0" fontId="0" fillId="0" borderId="0" xfId="0"/>
    <xf numFmtId="0" fontId="3" fillId="0" borderId="0" xfId="0" applyFont="1" applyAlignment="1" applyProtection="1">
      <alignment horizontal="center" vertical="top"/>
      <protection hidden="1"/>
    </xf>
    <xf numFmtId="0" fontId="7" fillId="0" borderId="2" xfId="0" applyFont="1" applyBorder="1" applyAlignment="1" applyProtection="1">
      <alignment horizontal="right" vertical="top" wrapText="1" readingOrder="2"/>
      <protection hidden="1"/>
    </xf>
    <xf numFmtId="0" fontId="7" fillId="0" borderId="2" xfId="0" applyFont="1" applyBorder="1" applyAlignment="1" applyProtection="1">
      <alignment horizontal="center" vertical="top" wrapText="1"/>
      <protection hidden="1"/>
    </xf>
    <xf numFmtId="0" fontId="4" fillId="2" borderId="2" xfId="0" applyFont="1" applyFill="1" applyBorder="1" applyAlignment="1" applyProtection="1">
      <alignment horizontal="right" vertical="top" wrapText="1" readingOrder="2"/>
      <protection hidden="1"/>
    </xf>
    <xf numFmtId="0" fontId="3" fillId="0" borderId="2" xfId="0" applyFont="1" applyBorder="1" applyAlignment="1" applyProtection="1">
      <alignment vertical="top" wrapText="1"/>
      <protection hidden="1"/>
    </xf>
    <xf numFmtId="0" fontId="4" fillId="3" borderId="2" xfId="0" applyFont="1" applyFill="1" applyBorder="1" applyAlignment="1" applyProtection="1">
      <alignment horizontal="right" vertical="top" wrapText="1" readingOrder="2"/>
      <protection hidden="1"/>
    </xf>
    <xf numFmtId="0" fontId="2" fillId="0" borderId="2" xfId="0" applyFont="1" applyBorder="1" applyAlignment="1" applyProtection="1">
      <alignment horizontal="center" vertical="top"/>
      <protection hidden="1"/>
    </xf>
    <xf numFmtId="0" fontId="3" fillId="0" borderId="2" xfId="0" applyFont="1" applyBorder="1" applyAlignment="1" applyProtection="1">
      <alignment horizontal="right" vertical="top" wrapText="1" readingOrder="2"/>
      <protection hidden="1"/>
    </xf>
    <xf numFmtId="0" fontId="6" fillId="0" borderId="2" xfId="0" applyFont="1" applyBorder="1" applyAlignment="1" applyProtection="1">
      <alignment horizontal="right" vertical="top" wrapText="1" readingOrder="2"/>
      <protection hidden="1"/>
    </xf>
    <xf numFmtId="0" fontId="6" fillId="0" borderId="2" xfId="0" applyFont="1" applyBorder="1" applyAlignment="1" applyProtection="1">
      <alignment horizontal="right" vertical="top" readingOrder="2"/>
      <protection hidden="1"/>
    </xf>
    <xf numFmtId="0" fontId="2" fillId="0" borderId="0" xfId="0" applyFont="1" applyAlignment="1" applyProtection="1">
      <alignment horizontal="center" vertical="top"/>
      <protection hidden="1"/>
    </xf>
    <xf numFmtId="0" fontId="5" fillId="0" borderId="0" xfId="0" applyFont="1" applyAlignment="1" applyProtection="1">
      <alignment horizontal="center" vertical="top" wrapText="1"/>
      <protection hidden="1"/>
    </xf>
    <xf numFmtId="0" fontId="3" fillId="0" borderId="0" xfId="0" applyFont="1" applyAlignment="1" applyProtection="1">
      <alignment horizontal="center" vertical="top" readingOrder="2"/>
      <protection hidden="1"/>
    </xf>
    <xf numFmtId="0" fontId="3" fillId="0" borderId="0" xfId="0" applyFont="1" applyAlignment="1" applyProtection="1">
      <alignment vertical="top"/>
      <protection hidden="1"/>
    </xf>
    <xf numFmtId="0" fontId="3" fillId="0" borderId="0" xfId="0" applyFont="1" applyAlignment="1" applyProtection="1">
      <alignment horizontal="right" vertical="top" wrapText="1" readingOrder="2"/>
      <protection hidden="1"/>
    </xf>
    <xf numFmtId="0" fontId="7" fillId="0" borderId="2" xfId="0" applyFont="1" applyBorder="1" applyAlignment="1" applyProtection="1">
      <alignment horizontal="center" vertical="top" readingOrder="2"/>
      <protection hidden="1"/>
    </xf>
    <xf numFmtId="0" fontId="7" fillId="5" borderId="2" xfId="0" applyFont="1" applyFill="1" applyBorder="1" applyAlignment="1" applyProtection="1">
      <alignment horizontal="center" vertical="top" wrapText="1" readingOrder="2"/>
      <protection hidden="1"/>
    </xf>
    <xf numFmtId="0" fontId="7" fillId="0" borderId="2" xfId="0" applyFont="1" applyBorder="1" applyAlignment="1" applyProtection="1">
      <alignment vertical="top"/>
      <protection hidden="1"/>
    </xf>
    <xf numFmtId="0" fontId="3" fillId="0" borderId="0" xfId="0" applyFont="1" applyAlignment="1" applyProtection="1">
      <alignment vertical="top" wrapText="1"/>
      <protection hidden="1"/>
    </xf>
    <xf numFmtId="0" fontId="3" fillId="0" borderId="2" xfId="0" applyFont="1" applyBorder="1" applyAlignment="1" applyProtection="1">
      <alignment horizontal="center" vertical="top" readingOrder="2"/>
      <protection hidden="1"/>
    </xf>
    <xf numFmtId="0" fontId="3" fillId="5" borderId="2" xfId="0" applyFont="1" applyFill="1" applyBorder="1" applyAlignment="1" applyProtection="1">
      <alignment horizontal="center" vertical="top" readingOrder="2"/>
      <protection locked="0" hidden="1"/>
    </xf>
    <xf numFmtId="0" fontId="3" fillId="0" borderId="2" xfId="0" applyFont="1" applyBorder="1" applyAlignment="1" applyProtection="1">
      <alignment vertical="top"/>
      <protection hidden="1"/>
    </xf>
    <xf numFmtId="0" fontId="4" fillId="2" borderId="2" xfId="0" applyFont="1" applyFill="1" applyBorder="1" applyAlignment="1" applyProtection="1">
      <alignment horizontal="center" vertical="top" wrapText="1" readingOrder="2"/>
      <protection hidden="1"/>
    </xf>
    <xf numFmtId="0" fontId="4" fillId="5" borderId="2" xfId="0" applyFont="1" applyFill="1" applyBorder="1" applyAlignment="1" applyProtection="1">
      <alignment horizontal="center" vertical="top" wrapText="1" readingOrder="2"/>
      <protection locked="0" hidden="1"/>
    </xf>
    <xf numFmtId="0" fontId="4" fillId="3" borderId="2" xfId="0" applyFont="1" applyFill="1" applyBorder="1" applyAlignment="1" applyProtection="1">
      <alignment horizontal="center" vertical="top" wrapText="1" readingOrder="2"/>
      <protection hidden="1"/>
    </xf>
    <xf numFmtId="0" fontId="6" fillId="0" borderId="2" xfId="0" applyFont="1" applyBorder="1" applyAlignment="1" applyProtection="1">
      <alignment horizontal="center" vertical="top" readingOrder="2"/>
      <protection hidden="1"/>
    </xf>
    <xf numFmtId="0" fontId="6" fillId="5" borderId="2" xfId="0" applyFont="1" applyFill="1" applyBorder="1" applyAlignment="1" applyProtection="1">
      <alignment horizontal="center" vertical="top" readingOrder="2"/>
      <protection locked="0" hidden="1"/>
    </xf>
    <xf numFmtId="0" fontId="3" fillId="5" borderId="0" xfId="0" applyFont="1" applyFill="1" applyAlignment="1" applyProtection="1">
      <alignment horizontal="center" vertical="top" readingOrder="2"/>
      <protection hidden="1"/>
    </xf>
    <xf numFmtId="0" fontId="7" fillId="0" borderId="0" xfId="0" applyFont="1" applyAlignment="1" applyProtection="1">
      <alignment horizontal="center" vertical="top" wrapText="1"/>
      <protection hidden="1"/>
    </xf>
    <xf numFmtId="0" fontId="3" fillId="0" borderId="2" xfId="0" applyFont="1" applyBorder="1" applyAlignment="1" applyProtection="1">
      <alignment horizontal="right" vertical="top" wrapText="1" readingOrder="2"/>
      <protection locked="0" hidden="1"/>
    </xf>
    <xf numFmtId="0" fontId="2" fillId="0" borderId="0" xfId="0" applyFont="1" applyAlignment="1" applyProtection="1">
      <alignment vertical="top" wrapText="1"/>
      <protection hidden="1"/>
    </xf>
    <xf numFmtId="0" fontId="4" fillId="2" borderId="3" xfId="0" applyFont="1" applyFill="1" applyBorder="1" applyAlignment="1" applyProtection="1">
      <alignment horizontal="right" vertical="top" wrapText="1" readingOrder="2"/>
      <protection hidden="1"/>
    </xf>
    <xf numFmtId="0" fontId="4" fillId="5" borderId="3" xfId="0" applyFont="1" applyFill="1" applyBorder="1" applyAlignment="1" applyProtection="1">
      <alignment horizontal="center" vertical="top" wrapText="1" readingOrder="2"/>
      <protection locked="0" hidden="1"/>
    </xf>
    <xf numFmtId="0" fontId="4" fillId="3" borderId="4" xfId="0" applyFont="1" applyFill="1" applyBorder="1" applyAlignment="1" applyProtection="1">
      <alignment horizontal="right" vertical="top" wrapText="1" readingOrder="2"/>
      <protection hidden="1"/>
    </xf>
    <xf numFmtId="0" fontId="4" fillId="5" borderId="4" xfId="0" applyFont="1" applyFill="1" applyBorder="1" applyAlignment="1" applyProtection="1">
      <alignment horizontal="center" vertical="top" wrapText="1" readingOrder="2"/>
      <protection locked="0" hidden="1"/>
    </xf>
    <xf numFmtId="0" fontId="3" fillId="0" borderId="3" xfId="0" applyFont="1" applyBorder="1" applyAlignment="1" applyProtection="1">
      <alignment horizontal="right" vertical="top" wrapText="1" readingOrder="2"/>
      <protection hidden="1"/>
    </xf>
    <xf numFmtId="0" fontId="3" fillId="5" borderId="3" xfId="0" applyFont="1" applyFill="1" applyBorder="1" applyAlignment="1" applyProtection="1">
      <alignment horizontal="center" vertical="top" readingOrder="2"/>
      <protection locked="0" hidden="1"/>
    </xf>
    <xf numFmtId="0" fontId="4" fillId="2" borderId="4" xfId="0" applyFont="1" applyFill="1" applyBorder="1" applyAlignment="1" applyProtection="1">
      <alignment horizontal="right" vertical="top" wrapText="1" readingOrder="2"/>
      <protection hidden="1"/>
    </xf>
    <xf numFmtId="0" fontId="6" fillId="0" borderId="4" xfId="0" applyFont="1" applyBorder="1" applyAlignment="1" applyProtection="1">
      <alignment horizontal="right" vertical="top" wrapText="1" readingOrder="2"/>
      <protection hidden="1"/>
    </xf>
    <xf numFmtId="0" fontId="6" fillId="5" borderId="4" xfId="0" applyFont="1" applyFill="1" applyBorder="1" applyAlignment="1" applyProtection="1">
      <alignment horizontal="center" vertical="top" readingOrder="2"/>
      <protection locked="0" hidden="1"/>
    </xf>
    <xf numFmtId="0" fontId="7" fillId="0" borderId="1" xfId="0" applyFont="1" applyBorder="1" applyAlignment="1" applyProtection="1">
      <alignment horizontal="right" vertical="top" wrapText="1" readingOrder="2"/>
      <protection hidden="1"/>
    </xf>
    <xf numFmtId="0" fontId="3" fillId="5" borderId="1" xfId="0" applyFont="1" applyFill="1" applyBorder="1" applyAlignment="1" applyProtection="1">
      <alignment horizontal="center" vertical="top" readingOrder="2"/>
      <protection hidden="1"/>
    </xf>
    <xf numFmtId="0" fontId="3" fillId="0" borderId="1" xfId="0" applyFont="1" applyBorder="1" applyAlignment="1" applyProtection="1">
      <alignment horizontal="right" vertical="top" wrapText="1" readingOrder="2"/>
      <protection hidden="1"/>
    </xf>
    <xf numFmtId="0" fontId="0" fillId="0" borderId="1" xfId="0" applyFont="1" applyBorder="1" applyAlignment="1" applyProtection="1">
      <alignment vertical="top"/>
      <protection hidden="1"/>
    </xf>
    <xf numFmtId="0" fontId="3" fillId="0" borderId="1" xfId="0" applyFont="1" applyBorder="1" applyAlignment="1" applyProtection="1">
      <alignment horizontal="center" vertical="top"/>
      <protection hidden="1"/>
    </xf>
    <xf numFmtId="0" fontId="3" fillId="4" borderId="1" xfId="0" applyFont="1" applyFill="1" applyBorder="1" applyAlignment="1" applyProtection="1">
      <alignment horizontal="center" vertical="top" readingOrder="2"/>
      <protection hidden="1"/>
    </xf>
    <xf numFmtId="0" fontId="7" fillId="0" borderId="1" xfId="0" applyFont="1" applyBorder="1" applyAlignment="1" applyProtection="1">
      <alignment vertical="top"/>
      <protection hidden="1"/>
    </xf>
    <xf numFmtId="17" fontId="3" fillId="0" borderId="0" xfId="0" applyNumberFormat="1" applyFont="1" applyAlignment="1" applyProtection="1">
      <alignment horizontal="right" vertical="top" wrapText="1" readingOrder="2"/>
      <protection hidden="1"/>
    </xf>
    <xf numFmtId="0" fontId="3" fillId="0" borderId="0" xfId="0" applyFont="1" applyAlignment="1" applyProtection="1">
      <alignment horizontal="right" vertical="top" wrapText="1" readingOrder="2"/>
      <protection hidden="1"/>
    </xf>
    <xf numFmtId="49" fontId="4" fillId="2" borderId="2" xfId="0" applyNumberFormat="1" applyFont="1" applyFill="1" applyBorder="1" applyAlignment="1" applyProtection="1">
      <alignment horizontal="center" vertical="top" wrapText="1" readingOrder="2"/>
      <protection hidden="1"/>
    </xf>
    <xf numFmtId="49" fontId="4" fillId="3" borderId="2" xfId="0" applyNumberFormat="1" applyFont="1" applyFill="1" applyBorder="1" applyAlignment="1" applyProtection="1">
      <alignment horizontal="center" vertical="top" wrapText="1" readingOrder="2"/>
      <protection hidden="1"/>
    </xf>
    <xf numFmtId="49" fontId="6" fillId="0" borderId="2" xfId="0" applyNumberFormat="1" applyFont="1" applyBorder="1" applyAlignment="1" applyProtection="1">
      <alignment horizontal="center" vertical="top" readingOrder="2"/>
      <protection hidden="1"/>
    </xf>
    <xf numFmtId="49" fontId="3" fillId="0" borderId="2" xfId="0" applyNumberFormat="1" applyFont="1" applyBorder="1" applyAlignment="1" applyProtection="1">
      <alignment horizontal="center" vertical="top" readingOrder="2"/>
      <protection locked="0" hidden="1"/>
    </xf>
    <xf numFmtId="0" fontId="3" fillId="5" borderId="1" xfId="0" applyFont="1" applyFill="1" applyBorder="1" applyAlignment="1" applyProtection="1">
      <alignment horizontal="center" vertical="top" readingOrder="2"/>
      <protection locked="0" hidden="1"/>
    </xf>
    <xf numFmtId="49" fontId="3" fillId="0" borderId="2" xfId="0" applyNumberFormat="1" applyFont="1" applyBorder="1" applyAlignment="1" applyProtection="1">
      <alignment horizontal="center" vertical="top" wrapText="1" readingOrder="2"/>
      <protection hidden="1"/>
    </xf>
    <xf numFmtId="49" fontId="6" fillId="0" borderId="2" xfId="0" applyNumberFormat="1" applyFont="1" applyBorder="1" applyAlignment="1" applyProtection="1">
      <alignment horizontal="center" vertical="top" wrapText="1" readingOrder="2"/>
      <protection hidden="1"/>
    </xf>
    <xf numFmtId="49" fontId="3" fillId="0" borderId="0" xfId="0" applyNumberFormat="1" applyFont="1" applyAlignment="1" applyProtection="1">
      <alignment horizontal="center" vertical="top" wrapText="1" readingOrder="2"/>
      <protection hidden="1"/>
    </xf>
    <xf numFmtId="49" fontId="7" fillId="0" borderId="2" xfId="0" applyNumberFormat="1" applyFont="1" applyBorder="1" applyAlignment="1" applyProtection="1">
      <alignment horizontal="center" vertical="top" wrapText="1" readingOrder="2"/>
      <protection hidden="1"/>
    </xf>
    <xf numFmtId="49" fontId="3" fillId="0" borderId="2" xfId="0" applyNumberFormat="1" applyFont="1" applyBorder="1" applyAlignment="1" applyProtection="1">
      <alignment horizontal="center" vertical="top" wrapText="1" readingOrder="2"/>
      <protection locked="0" hidden="1"/>
    </xf>
    <xf numFmtId="49" fontId="7" fillId="0" borderId="1" xfId="0" applyNumberFormat="1" applyFont="1" applyBorder="1" applyAlignment="1" applyProtection="1">
      <alignment horizontal="center" vertical="top" wrapText="1" readingOrder="2"/>
      <protection hidden="1"/>
    </xf>
    <xf numFmtId="49" fontId="3" fillId="0" borderId="1" xfId="0" applyNumberFormat="1" applyFont="1" applyBorder="1" applyAlignment="1" applyProtection="1">
      <alignment horizontal="center" vertical="top" wrapText="1" readingOrder="2"/>
      <protection hidden="1"/>
    </xf>
    <xf numFmtId="0" fontId="3" fillId="6" borderId="0" xfId="0" applyFont="1" applyFill="1" applyAlignment="1" applyProtection="1">
      <alignment horizontal="center" vertical="top"/>
      <protection hidden="1"/>
    </xf>
    <xf numFmtId="0" fontId="3" fillId="6" borderId="0" xfId="0" applyFont="1" applyFill="1" applyAlignment="1" applyProtection="1">
      <alignment vertical="top"/>
      <protection hidden="1"/>
    </xf>
    <xf numFmtId="0" fontId="3" fillId="6" borderId="0" xfId="0" applyFont="1" applyFill="1" applyAlignment="1" applyProtection="1">
      <alignment horizontal="center" vertical="top" readingOrder="2"/>
      <protection hidden="1"/>
    </xf>
    <xf numFmtId="0" fontId="3" fillId="0" borderId="5" xfId="0" applyFont="1" applyBorder="1" applyAlignment="1" applyProtection="1">
      <alignment vertical="top" wrapText="1"/>
      <protection hidden="1"/>
    </xf>
    <xf numFmtId="0" fontId="3" fillId="5" borderId="2" xfId="0" applyFont="1" applyFill="1" applyBorder="1" applyAlignment="1" applyProtection="1">
      <alignment horizontal="right" vertical="top" wrapText="1" readingOrder="2"/>
      <protection locked="0" hidden="1"/>
    </xf>
    <xf numFmtId="0" fontId="3" fillId="5" borderId="2" xfId="0" applyFont="1" applyFill="1" applyBorder="1" applyAlignment="1" applyProtection="1">
      <alignment horizontal="center" vertical="top" wrapText="1" readingOrder="2"/>
      <protection locked="0" hidden="1"/>
    </xf>
    <xf numFmtId="0" fontId="14" fillId="2" borderId="2" xfId="0" applyFont="1" applyFill="1" applyBorder="1" applyAlignment="1" applyProtection="1">
      <alignment horizontal="right" vertical="top" wrapText="1" readingOrder="2"/>
      <protection hidden="1"/>
    </xf>
    <xf numFmtId="0" fontId="13" fillId="2" borderId="2" xfId="0" applyFont="1" applyFill="1" applyBorder="1" applyAlignment="1" applyProtection="1">
      <alignment horizontal="right" vertical="top" wrapText="1" readingOrder="2"/>
      <protection hidden="1"/>
    </xf>
    <xf numFmtId="0" fontId="14" fillId="3" borderId="2" xfId="0" applyFont="1" applyFill="1" applyBorder="1" applyAlignment="1" applyProtection="1">
      <alignment horizontal="right" vertical="top" wrapText="1" readingOrder="2"/>
      <protection hidden="1"/>
    </xf>
    <xf numFmtId="0" fontId="13" fillId="3" borderId="2" xfId="0" applyFont="1" applyFill="1" applyBorder="1" applyAlignment="1" applyProtection="1">
      <alignment horizontal="right" vertical="top" wrapText="1" readingOrder="2"/>
      <protection hidden="1"/>
    </xf>
    <xf numFmtId="0" fontId="16" fillId="0" borderId="2" xfId="0" applyFont="1" applyBorder="1" applyAlignment="1" applyProtection="1">
      <alignment horizontal="right" vertical="top" wrapText="1" readingOrder="2"/>
      <protection hidden="1"/>
    </xf>
    <xf numFmtId="0" fontId="2" fillId="0" borderId="3" xfId="0" applyFont="1" applyBorder="1" applyAlignment="1" applyProtection="1">
      <alignment horizontal="center" vertical="top" wrapText="1"/>
      <protection hidden="1"/>
    </xf>
    <xf numFmtId="0" fontId="3" fillId="0" borderId="3" xfId="0" applyFont="1" applyBorder="1" applyAlignment="1" applyProtection="1">
      <alignment horizontal="center" vertical="top" readingOrder="2"/>
      <protection hidden="1"/>
    </xf>
    <xf numFmtId="0" fontId="3" fillId="6" borderId="3" xfId="0" applyFont="1" applyFill="1" applyBorder="1" applyAlignment="1" applyProtection="1">
      <alignment horizontal="center" vertical="top" readingOrder="2"/>
      <protection hidden="1"/>
    </xf>
    <xf numFmtId="0" fontId="3" fillId="0" borderId="3" xfId="0" applyFont="1" applyBorder="1" applyAlignment="1" applyProtection="1">
      <alignment vertical="top"/>
      <protection hidden="1"/>
    </xf>
    <xf numFmtId="49" fontId="3" fillId="0" borderId="4" xfId="0" applyNumberFormat="1" applyFont="1" applyBorder="1" applyAlignment="1" applyProtection="1">
      <alignment horizontal="center" vertical="top" readingOrder="2"/>
      <protection locked="0" hidden="1"/>
    </xf>
    <xf numFmtId="0" fontId="3" fillId="5" borderId="4" xfId="0" applyFont="1" applyFill="1" applyBorder="1" applyAlignment="1" applyProtection="1">
      <alignment horizontal="right" vertical="top" wrapText="1" readingOrder="2"/>
      <protection locked="0" hidden="1"/>
    </xf>
    <xf numFmtId="0" fontId="3" fillId="5" borderId="4" xfId="0" applyFont="1" applyFill="1" applyBorder="1" applyAlignment="1" applyProtection="1">
      <alignment horizontal="center" vertical="top" wrapText="1" readingOrder="2"/>
      <protection locked="0" hidden="1"/>
    </xf>
    <xf numFmtId="0" fontId="3" fillId="5" borderId="4" xfId="0" applyFont="1" applyFill="1" applyBorder="1" applyAlignment="1" applyProtection="1">
      <alignment horizontal="center" vertical="top" readingOrder="2"/>
      <protection locked="0" hidden="1"/>
    </xf>
    <xf numFmtId="0" fontId="3" fillId="0" borderId="2" xfId="0" applyFont="1" applyBorder="1" applyAlignment="1" applyProtection="1">
      <alignment vertical="top" wrapText="1"/>
      <protection hidden="1"/>
    </xf>
    <xf numFmtId="0" fontId="3" fillId="0" borderId="5" xfId="0" applyFont="1" applyBorder="1" applyAlignment="1" applyProtection="1">
      <alignment horizontal="right" vertical="top" wrapText="1"/>
      <protection hidden="1"/>
    </xf>
    <xf numFmtId="0" fontId="12" fillId="9" borderId="2" xfId="0" applyFont="1" applyFill="1" applyBorder="1" applyAlignment="1" applyProtection="1">
      <alignment vertical="top" wrapText="1"/>
      <protection hidden="1"/>
    </xf>
    <xf numFmtId="0" fontId="1" fillId="9" borderId="2" xfId="0" applyFont="1" applyFill="1" applyBorder="1" applyAlignment="1" applyProtection="1">
      <alignment vertical="top" wrapText="1"/>
      <protection hidden="1"/>
    </xf>
    <xf numFmtId="0" fontId="3" fillId="0" borderId="2" xfId="0" applyFont="1" applyBorder="1" applyAlignment="1" applyProtection="1">
      <alignment vertical="top" wrapText="1"/>
      <protection hidden="1"/>
    </xf>
    <xf numFmtId="0" fontId="3" fillId="0" borderId="0" xfId="0" applyFont="1" applyAlignment="1" applyProtection="1">
      <alignment horizontal="right" vertical="top" wrapText="1" readingOrder="2"/>
      <protection hidden="1"/>
    </xf>
    <xf numFmtId="0" fontId="7" fillId="0" borderId="0" xfId="0" applyFont="1" applyAlignment="1" applyProtection="1">
      <alignment horizontal="right" vertical="top" wrapText="1" readingOrder="2"/>
      <protection hidden="1"/>
    </xf>
    <xf numFmtId="0" fontId="2" fillId="0" borderId="2" xfId="0" applyFont="1" applyBorder="1" applyAlignment="1" applyProtection="1">
      <alignment horizontal="center" vertical="top"/>
      <protection hidden="1"/>
    </xf>
    <xf numFmtId="0" fontId="1" fillId="0" borderId="6" xfId="0" applyFont="1" applyBorder="1" applyAlignment="1" applyProtection="1">
      <alignment horizontal="center" vertical="top" wrapText="1" readingOrder="2"/>
      <protection hidden="1"/>
    </xf>
    <xf numFmtId="0" fontId="1" fillId="0" borderId="7" xfId="0" applyFont="1" applyBorder="1" applyAlignment="1" applyProtection="1">
      <alignment horizontal="center" vertical="top" wrapText="1" readingOrder="2"/>
      <protection hidden="1"/>
    </xf>
    <xf numFmtId="0" fontId="12" fillId="7" borderId="2" xfId="0" applyFont="1" applyFill="1" applyBorder="1" applyAlignment="1" applyProtection="1">
      <alignment vertical="top" wrapText="1"/>
      <protection hidden="1"/>
    </xf>
    <xf numFmtId="0" fontId="1" fillId="7" borderId="2" xfId="0" applyFont="1" applyFill="1" applyBorder="1" applyAlignment="1" applyProtection="1">
      <alignment vertical="top" wrapText="1"/>
      <protection hidden="1"/>
    </xf>
    <xf numFmtId="0" fontId="7" fillId="0" borderId="0" xfId="0" applyFont="1" applyAlignment="1" applyProtection="1">
      <alignment horizontal="right" vertical="top" wrapText="1"/>
      <protection hidden="1"/>
    </xf>
    <xf numFmtId="0" fontId="2" fillId="0" borderId="2" xfId="0" applyFont="1" applyBorder="1" applyAlignment="1" applyProtection="1">
      <alignment horizontal="center" vertical="top" wrapText="1"/>
      <protection hidden="1"/>
    </xf>
    <xf numFmtId="0" fontId="2" fillId="0" borderId="4" xfId="0" applyFont="1" applyBorder="1" applyAlignment="1" applyProtection="1">
      <alignment horizontal="center" vertical="top" wrapText="1"/>
      <protection hidden="1"/>
    </xf>
    <xf numFmtId="0" fontId="2" fillId="0" borderId="4" xfId="0" applyFont="1" applyBorder="1" applyAlignment="1" applyProtection="1">
      <alignment horizontal="center" vertical="top"/>
      <protection hidden="1"/>
    </xf>
    <xf numFmtId="0" fontId="17" fillId="0" borderId="0" xfId="0" applyFont="1" applyAlignment="1" applyProtection="1">
      <alignment horizontal="right" vertical="top" wrapText="1" readingOrder="2"/>
      <protection hidden="1"/>
    </xf>
    <xf numFmtId="0" fontId="12" fillId="8" borderId="2" xfId="0" applyFont="1" applyFill="1" applyBorder="1" applyAlignment="1" applyProtection="1">
      <alignment vertical="top" wrapText="1"/>
      <protection hidden="1"/>
    </xf>
    <xf numFmtId="0" fontId="1" fillId="8" borderId="2" xfId="0" applyFont="1" applyFill="1" applyBorder="1" applyAlignment="1" applyProtection="1">
      <alignment vertical="top" wrapText="1"/>
      <protection hidden="1"/>
    </xf>
    <xf numFmtId="0" fontId="3" fillId="0" borderId="4" xfId="0" applyFont="1" applyBorder="1" applyAlignment="1" applyProtection="1">
      <alignment vertical="top" wrapText="1"/>
      <protection hidden="1"/>
    </xf>
    <xf numFmtId="0" fontId="19" fillId="0" borderId="0" xfId="1" applyFont="1" applyAlignment="1" applyProtection="1">
      <alignment horizontal="right" vertical="top" wrapText="1" readingOrder="2"/>
      <protection hidden="1"/>
    </xf>
  </cellXfs>
  <cellStyles count="2">
    <cellStyle name="Hyperlink" xfId="1" builtinId="8"/>
    <cellStyle name="Normal" xfId="0" builtinId="0"/>
  </cellStyles>
  <dxfs count="5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ECBC2"/>
        </patternFill>
      </fill>
    </dxf>
    <dxf>
      <fill>
        <patternFill>
          <bgColor rgb="FFFEBABA"/>
        </patternFill>
      </fill>
    </dxf>
    <dxf>
      <fill>
        <patternFill>
          <bgColor rgb="FFFEBABA"/>
        </patternFill>
      </fill>
    </dxf>
    <dxf>
      <fill>
        <patternFill>
          <bgColor rgb="FFFFC5C5"/>
        </patternFill>
      </fill>
    </dxf>
    <dxf>
      <font>
        <color rgb="FF9C0006"/>
      </font>
      <fill>
        <patternFill>
          <bgColor rgb="FFFFC7CE"/>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ECBC2"/>
      <color rgb="FFF6C1C0"/>
      <color rgb="FFF1DDFF"/>
      <color rgb="FFE9C9FF"/>
      <color rgb="FFFEBABA"/>
      <color rgb="FFFFCECD"/>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s.gle/TsUCaHcLKQ5P7WQ4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rightToLeft="1" tabSelected="1" zoomScale="80" zoomScaleNormal="80" workbookViewId="0">
      <pane ySplit="13" topLeftCell="A68" activePane="bottomLeft" state="frozen"/>
      <selection pane="bottomLeft" activeCell="I116" sqref="I116"/>
    </sheetView>
  </sheetViews>
  <sheetFormatPr defaultColWidth="9" defaultRowHeight="12.75" x14ac:dyDescent="0.2"/>
  <cols>
    <col min="1" max="1" width="15.625" style="19" customWidth="1"/>
    <col min="2" max="2" width="24.25" style="57" customWidth="1"/>
    <col min="3" max="3" width="44.25" style="15" customWidth="1"/>
    <col min="4" max="4" width="9" style="13"/>
    <col min="5" max="5" width="7.875" style="64" customWidth="1"/>
    <col min="6" max="6" width="8.875" style="14" customWidth="1"/>
    <col min="7" max="7" width="14.5" style="1" customWidth="1"/>
    <col min="8" max="8" width="14" style="1" customWidth="1"/>
    <col min="9" max="9" width="32.5" style="14" customWidth="1"/>
    <col min="10" max="10" width="9" style="14" hidden="1" customWidth="1"/>
    <col min="11" max="16384" width="9" style="14"/>
  </cols>
  <sheetData>
    <row r="1" spans="1:10" x14ac:dyDescent="0.2">
      <c r="A1" s="48">
        <v>44044</v>
      </c>
      <c r="E1" s="62"/>
    </row>
    <row r="2" spans="1:10" ht="14.25" customHeight="1" x14ac:dyDescent="0.2">
      <c r="A2" s="93" t="s">
        <v>14</v>
      </c>
      <c r="B2" s="93"/>
      <c r="C2" s="29"/>
      <c r="E2" s="63"/>
    </row>
    <row r="3" spans="1:10" ht="27.75" customHeight="1" x14ac:dyDescent="0.2">
      <c r="A3" s="86" t="s">
        <v>210</v>
      </c>
      <c r="B3" s="86"/>
      <c r="C3" s="86"/>
      <c r="D3" s="86"/>
      <c r="E3" s="86"/>
      <c r="F3" s="86"/>
      <c r="G3" s="86"/>
    </row>
    <row r="4" spans="1:10" ht="14.25" customHeight="1" x14ac:dyDescent="0.2">
      <c r="A4" s="86" t="s">
        <v>89</v>
      </c>
      <c r="B4" s="86"/>
      <c r="C4" s="86"/>
      <c r="D4" s="86"/>
      <c r="E4" s="86"/>
      <c r="F4" s="86"/>
      <c r="G4" s="86"/>
    </row>
    <row r="5" spans="1:10" ht="12.75" customHeight="1" x14ac:dyDescent="0.2">
      <c r="A5" s="86" t="s">
        <v>193</v>
      </c>
      <c r="B5" s="86"/>
      <c r="C5" s="86"/>
      <c r="D5" s="86"/>
      <c r="E5" s="86"/>
      <c r="F5" s="86"/>
      <c r="G5" s="86"/>
    </row>
    <row r="6" spans="1:10" ht="28.5" customHeight="1" x14ac:dyDescent="0.2">
      <c r="A6" s="87" t="s">
        <v>217</v>
      </c>
      <c r="B6" s="87"/>
      <c r="C6" s="87"/>
      <c r="D6" s="87"/>
      <c r="E6" s="87"/>
      <c r="F6" s="87"/>
      <c r="G6" s="87"/>
    </row>
    <row r="7" spans="1:10" ht="13.5" customHeight="1" x14ac:dyDescent="0.2">
      <c r="A7" s="86" t="s">
        <v>17</v>
      </c>
      <c r="B7" s="86"/>
      <c r="C7" s="86"/>
      <c r="D7" s="86"/>
      <c r="E7" s="86"/>
      <c r="F7" s="86"/>
      <c r="G7" s="86"/>
    </row>
    <row r="8" spans="1:10" ht="12.75" customHeight="1" x14ac:dyDescent="0.2">
      <c r="A8" s="86" t="s">
        <v>26</v>
      </c>
      <c r="B8" s="86"/>
      <c r="C8" s="86"/>
      <c r="D8" s="86"/>
      <c r="E8" s="86"/>
      <c r="F8" s="86"/>
      <c r="G8" s="86"/>
    </row>
    <row r="9" spans="1:10" ht="17.25" customHeight="1" x14ac:dyDescent="0.2">
      <c r="A9" s="86" t="s">
        <v>216</v>
      </c>
      <c r="B9" s="86"/>
      <c r="C9" s="86"/>
      <c r="D9" s="86"/>
      <c r="E9" s="86"/>
      <c r="F9" s="86"/>
      <c r="G9" s="86"/>
    </row>
    <row r="10" spans="1:10" ht="20.25" customHeight="1" x14ac:dyDescent="0.2">
      <c r="A10" s="86" t="s">
        <v>28</v>
      </c>
      <c r="B10" s="86"/>
      <c r="C10" s="86"/>
      <c r="D10" s="86"/>
      <c r="E10" s="86"/>
      <c r="F10" s="86"/>
      <c r="G10" s="86"/>
    </row>
    <row r="11" spans="1:10" ht="21.75" customHeight="1" x14ac:dyDescent="0.2">
      <c r="A11" s="101" t="s">
        <v>220</v>
      </c>
      <c r="B11" s="101"/>
      <c r="C11" s="101"/>
      <c r="D11" s="101"/>
      <c r="E11" s="101"/>
      <c r="F11" s="101"/>
      <c r="G11" s="101"/>
    </row>
    <row r="12" spans="1:10" ht="14.25" customHeight="1" x14ac:dyDescent="0.2">
      <c r="A12" s="97" t="s">
        <v>211</v>
      </c>
      <c r="B12" s="97"/>
      <c r="C12" s="97"/>
      <c r="D12" s="97"/>
      <c r="E12" s="97"/>
      <c r="F12" s="97"/>
      <c r="G12" s="97"/>
    </row>
    <row r="13" spans="1:10" ht="69" customHeight="1" x14ac:dyDescent="0.2">
      <c r="A13" s="5"/>
      <c r="B13" s="58" t="s">
        <v>78</v>
      </c>
      <c r="C13" s="2" t="s">
        <v>79</v>
      </c>
      <c r="D13" s="16" t="s">
        <v>10</v>
      </c>
      <c r="E13" s="17" t="s">
        <v>194</v>
      </c>
      <c r="F13" s="18" t="s">
        <v>9</v>
      </c>
      <c r="G13" s="3" t="s">
        <v>214</v>
      </c>
      <c r="H13" s="3" t="s">
        <v>215</v>
      </c>
      <c r="J13" s="5" t="s">
        <v>29</v>
      </c>
    </row>
    <row r="14" spans="1:10" ht="39.75" customHeight="1" x14ac:dyDescent="0.2">
      <c r="A14" s="5" t="s">
        <v>86</v>
      </c>
      <c r="B14" s="50" t="s">
        <v>90</v>
      </c>
      <c r="C14" s="68" t="s">
        <v>152</v>
      </c>
      <c r="D14" s="20">
        <v>0</v>
      </c>
      <c r="E14" s="21"/>
      <c r="F14" s="22">
        <v>0</v>
      </c>
      <c r="G14" s="5" t="s">
        <v>12</v>
      </c>
      <c r="H14" s="5" t="s">
        <v>12</v>
      </c>
      <c r="J14" s="22">
        <f>SUMIF($B$14:$B$114,B14,$E$14:$E$114)</f>
        <v>0</v>
      </c>
    </row>
    <row r="15" spans="1:10" ht="71.25" customHeight="1" x14ac:dyDescent="0.2">
      <c r="A15" s="85" t="s">
        <v>3</v>
      </c>
      <c r="B15" s="50" t="s">
        <v>91</v>
      </c>
      <c r="C15" s="69" t="s">
        <v>197</v>
      </c>
      <c r="D15" s="23">
        <v>4</v>
      </c>
      <c r="E15" s="21"/>
      <c r="F15" s="22">
        <f>IF(E15=1,D15,0)</f>
        <v>0</v>
      </c>
      <c r="G15" s="88">
        <f>(SUM(F15:F17))</f>
        <v>0</v>
      </c>
      <c r="H15" s="88">
        <f>(SUM(G15:G17))</f>
        <v>0</v>
      </c>
      <c r="I15" s="65" t="s">
        <v>195</v>
      </c>
      <c r="J15" s="22">
        <f t="shared" ref="J15:J78" si="0">SUMIF($B$14:$B$114,B15,$E$14:$E$114)</f>
        <v>0</v>
      </c>
    </row>
    <row r="16" spans="1:10" ht="97.5" customHeight="1" x14ac:dyDescent="0.2">
      <c r="A16" s="85"/>
      <c r="B16" s="51" t="s">
        <v>92</v>
      </c>
      <c r="C16" s="70" t="s">
        <v>199</v>
      </c>
      <c r="D16" s="25">
        <v>1.5</v>
      </c>
      <c r="E16" s="21"/>
      <c r="F16" s="22">
        <f>IF(E16=1,D16,0)</f>
        <v>0</v>
      </c>
      <c r="G16" s="88"/>
      <c r="H16" s="88"/>
      <c r="J16" s="22">
        <f t="shared" si="0"/>
        <v>0</v>
      </c>
    </row>
    <row r="17" spans="1:10" ht="12.75" customHeight="1" x14ac:dyDescent="0.2">
      <c r="A17" s="85"/>
      <c r="B17" s="50" t="s">
        <v>93</v>
      </c>
      <c r="C17" s="69" t="s">
        <v>198</v>
      </c>
      <c r="D17" s="23">
        <v>0.5</v>
      </c>
      <c r="E17" s="21"/>
      <c r="F17" s="22">
        <f t="shared" ref="F17:F79" si="1">IF(E17=1,D17,0)</f>
        <v>0</v>
      </c>
      <c r="G17" s="88"/>
      <c r="H17" s="88"/>
      <c r="J17" s="22">
        <f t="shared" si="0"/>
        <v>0</v>
      </c>
    </row>
    <row r="18" spans="1:10" ht="33" customHeight="1" x14ac:dyDescent="0.2">
      <c r="A18" s="85" t="s">
        <v>11</v>
      </c>
      <c r="B18" s="51" t="s">
        <v>94</v>
      </c>
      <c r="C18" s="70" t="s">
        <v>200</v>
      </c>
      <c r="D18" s="25">
        <v>0</v>
      </c>
      <c r="E18" s="21"/>
      <c r="F18" s="22">
        <f>IF(E18=1,1,0)</f>
        <v>0</v>
      </c>
      <c r="G18" s="7">
        <f>SUM(F18)</f>
        <v>0</v>
      </c>
      <c r="H18" s="7">
        <f>SUM(G18)</f>
        <v>0</v>
      </c>
      <c r="J18" s="22">
        <f t="shared" si="0"/>
        <v>0</v>
      </c>
    </row>
    <row r="19" spans="1:10" ht="25.5" x14ac:dyDescent="0.2">
      <c r="A19" s="85"/>
      <c r="B19" s="50" t="s">
        <v>95</v>
      </c>
      <c r="C19" s="68" t="s">
        <v>212</v>
      </c>
      <c r="D19" s="23">
        <v>0</v>
      </c>
      <c r="E19" s="21"/>
      <c r="F19" s="22">
        <f>IF(E19=1,1,0)</f>
        <v>0</v>
      </c>
      <c r="G19" s="5" t="s">
        <v>13</v>
      </c>
      <c r="H19" s="5" t="s">
        <v>13</v>
      </c>
      <c r="J19" s="22">
        <f t="shared" si="0"/>
        <v>0</v>
      </c>
    </row>
    <row r="20" spans="1:10" ht="12.75" customHeight="1" x14ac:dyDescent="0.2">
      <c r="A20" s="85" t="s">
        <v>2</v>
      </c>
      <c r="B20" s="50" t="s">
        <v>96</v>
      </c>
      <c r="C20" s="69" t="s">
        <v>201</v>
      </c>
      <c r="D20" s="23">
        <v>2</v>
      </c>
      <c r="E20" s="21"/>
      <c r="F20" s="22">
        <f t="shared" si="1"/>
        <v>0</v>
      </c>
      <c r="G20" s="88">
        <f>SUM(F20:F27)</f>
        <v>0</v>
      </c>
      <c r="H20" s="88">
        <f>SUM(G20:G27)</f>
        <v>0</v>
      </c>
      <c r="J20" s="22">
        <f t="shared" si="0"/>
        <v>0</v>
      </c>
    </row>
    <row r="21" spans="1:10" ht="12.75" customHeight="1" x14ac:dyDescent="0.2">
      <c r="A21" s="85"/>
      <c r="B21" s="51" t="s">
        <v>97</v>
      </c>
      <c r="C21" s="71" t="s">
        <v>202</v>
      </c>
      <c r="D21" s="25">
        <v>3</v>
      </c>
      <c r="E21" s="21"/>
      <c r="F21" s="22">
        <f t="shared" si="1"/>
        <v>0</v>
      </c>
      <c r="G21" s="88"/>
      <c r="H21" s="88"/>
      <c r="J21" s="22">
        <f t="shared" si="0"/>
        <v>0</v>
      </c>
    </row>
    <row r="22" spans="1:10" ht="12.75" customHeight="1" x14ac:dyDescent="0.2">
      <c r="A22" s="85"/>
      <c r="B22" s="50" t="s">
        <v>98</v>
      </c>
      <c r="C22" s="69" t="s">
        <v>203</v>
      </c>
      <c r="D22" s="23">
        <v>2</v>
      </c>
      <c r="E22" s="21"/>
      <c r="F22" s="22">
        <f t="shared" si="1"/>
        <v>0</v>
      </c>
      <c r="G22" s="88"/>
      <c r="H22" s="88"/>
      <c r="J22" s="22">
        <f t="shared" si="0"/>
        <v>0</v>
      </c>
    </row>
    <row r="23" spans="1:10" ht="12.75" customHeight="1" x14ac:dyDescent="0.2">
      <c r="A23" s="85"/>
      <c r="B23" s="51" t="s">
        <v>99</v>
      </c>
      <c r="C23" s="71" t="s">
        <v>204</v>
      </c>
      <c r="D23" s="25">
        <v>1</v>
      </c>
      <c r="E23" s="21"/>
      <c r="F23" s="22">
        <f t="shared" si="1"/>
        <v>0</v>
      </c>
      <c r="G23" s="88"/>
      <c r="H23" s="88"/>
      <c r="J23" s="22">
        <f t="shared" si="0"/>
        <v>0</v>
      </c>
    </row>
    <row r="24" spans="1:10" ht="82.5" customHeight="1" x14ac:dyDescent="0.2">
      <c r="A24" s="85"/>
      <c r="B24" s="50" t="s">
        <v>100</v>
      </c>
      <c r="C24" s="68" t="s">
        <v>205</v>
      </c>
      <c r="D24" s="23">
        <v>2</v>
      </c>
      <c r="E24" s="21"/>
      <c r="F24" s="22">
        <f t="shared" si="1"/>
        <v>0</v>
      </c>
      <c r="G24" s="88"/>
      <c r="H24" s="88"/>
      <c r="J24" s="22">
        <f t="shared" si="0"/>
        <v>0</v>
      </c>
    </row>
    <row r="25" spans="1:10" ht="12.75" customHeight="1" x14ac:dyDescent="0.2">
      <c r="A25" s="85"/>
      <c r="B25" s="51" t="s">
        <v>101</v>
      </c>
      <c r="C25" s="71" t="s">
        <v>206</v>
      </c>
      <c r="D25" s="25">
        <v>2</v>
      </c>
      <c r="E25" s="21"/>
      <c r="F25" s="22">
        <f t="shared" si="1"/>
        <v>0</v>
      </c>
      <c r="G25" s="88"/>
      <c r="H25" s="88"/>
      <c r="J25" s="22">
        <f t="shared" si="0"/>
        <v>0</v>
      </c>
    </row>
    <row r="26" spans="1:10" ht="12.75" customHeight="1" x14ac:dyDescent="0.2">
      <c r="A26" s="85"/>
      <c r="B26" s="50" t="s">
        <v>102</v>
      </c>
      <c r="C26" s="69" t="s">
        <v>207</v>
      </c>
      <c r="D26" s="23">
        <v>2</v>
      </c>
      <c r="E26" s="21"/>
      <c r="F26" s="22">
        <f t="shared" si="1"/>
        <v>0</v>
      </c>
      <c r="G26" s="88"/>
      <c r="H26" s="88"/>
      <c r="J26" s="22">
        <f t="shared" si="0"/>
        <v>0</v>
      </c>
    </row>
    <row r="27" spans="1:10" x14ac:dyDescent="0.2">
      <c r="A27" s="85"/>
      <c r="B27" s="51" t="s">
        <v>103</v>
      </c>
      <c r="C27" s="71" t="s">
        <v>213</v>
      </c>
      <c r="D27" s="25">
        <v>2</v>
      </c>
      <c r="E27" s="21"/>
      <c r="F27" s="22">
        <f t="shared" si="1"/>
        <v>0</v>
      </c>
      <c r="G27" s="88"/>
      <c r="H27" s="88"/>
      <c r="J27" s="22">
        <f t="shared" si="0"/>
        <v>0</v>
      </c>
    </row>
    <row r="28" spans="1:10" ht="39.75" customHeight="1" x14ac:dyDescent="0.2">
      <c r="A28" s="98" t="s">
        <v>83</v>
      </c>
      <c r="B28" s="50" t="s">
        <v>104</v>
      </c>
      <c r="C28" s="69" t="s">
        <v>30</v>
      </c>
      <c r="D28" s="23">
        <v>2</v>
      </c>
      <c r="E28" s="21"/>
      <c r="F28" s="22">
        <f t="shared" si="1"/>
        <v>0</v>
      </c>
      <c r="G28" s="88">
        <f>SUM(F28:F36)</f>
        <v>0</v>
      </c>
      <c r="H28" s="88">
        <f>SUM(G28:G36)</f>
        <v>0</v>
      </c>
      <c r="I28" s="65" t="s">
        <v>27</v>
      </c>
      <c r="J28" s="22">
        <f t="shared" si="0"/>
        <v>0</v>
      </c>
    </row>
    <row r="29" spans="1:10" ht="39.75" customHeight="1" x14ac:dyDescent="0.2">
      <c r="A29" s="99"/>
      <c r="B29" s="51" t="s">
        <v>105</v>
      </c>
      <c r="C29" s="71" t="s">
        <v>31</v>
      </c>
      <c r="D29" s="25">
        <v>2</v>
      </c>
      <c r="E29" s="21"/>
      <c r="F29" s="22">
        <f t="shared" si="1"/>
        <v>0</v>
      </c>
      <c r="G29" s="88"/>
      <c r="H29" s="88"/>
      <c r="J29" s="22">
        <f t="shared" si="0"/>
        <v>0</v>
      </c>
    </row>
    <row r="30" spans="1:10" ht="39.75" customHeight="1" x14ac:dyDescent="0.2">
      <c r="A30" s="99"/>
      <c r="B30" s="50" t="s">
        <v>106</v>
      </c>
      <c r="C30" s="69" t="s">
        <v>32</v>
      </c>
      <c r="D30" s="23">
        <v>2</v>
      </c>
      <c r="E30" s="21"/>
      <c r="F30" s="22">
        <f t="shared" si="1"/>
        <v>0</v>
      </c>
      <c r="G30" s="88"/>
      <c r="H30" s="88"/>
      <c r="J30" s="22">
        <f t="shared" si="0"/>
        <v>0</v>
      </c>
    </row>
    <row r="31" spans="1:10" ht="39.75" customHeight="1" x14ac:dyDescent="0.2">
      <c r="A31" s="99"/>
      <c r="B31" s="51" t="s">
        <v>107</v>
      </c>
      <c r="C31" s="71" t="s">
        <v>33</v>
      </c>
      <c r="D31" s="25">
        <v>2</v>
      </c>
      <c r="E31" s="21"/>
      <c r="F31" s="22">
        <f t="shared" si="1"/>
        <v>0</v>
      </c>
      <c r="G31" s="88"/>
      <c r="H31" s="88"/>
      <c r="J31" s="22">
        <f t="shared" si="0"/>
        <v>0</v>
      </c>
    </row>
    <row r="32" spans="1:10" ht="39.75" customHeight="1" x14ac:dyDescent="0.2">
      <c r="A32" s="99"/>
      <c r="B32" s="50" t="s">
        <v>108</v>
      </c>
      <c r="C32" s="69" t="s">
        <v>34</v>
      </c>
      <c r="D32" s="23">
        <v>2</v>
      </c>
      <c r="E32" s="21"/>
      <c r="F32" s="22">
        <f t="shared" si="1"/>
        <v>0</v>
      </c>
      <c r="G32" s="88"/>
      <c r="H32" s="88"/>
      <c r="J32" s="22">
        <f t="shared" si="0"/>
        <v>0</v>
      </c>
    </row>
    <row r="33" spans="1:10" ht="39.75" customHeight="1" x14ac:dyDescent="0.2">
      <c r="A33" s="99"/>
      <c r="B33" s="51" t="s">
        <v>109</v>
      </c>
      <c r="C33" s="71" t="s">
        <v>35</v>
      </c>
      <c r="D33" s="25">
        <v>2</v>
      </c>
      <c r="E33" s="21"/>
      <c r="F33" s="22">
        <f t="shared" si="1"/>
        <v>0</v>
      </c>
      <c r="G33" s="88"/>
      <c r="H33" s="88"/>
      <c r="J33" s="22">
        <f t="shared" si="0"/>
        <v>0</v>
      </c>
    </row>
    <row r="34" spans="1:10" ht="39.75" customHeight="1" x14ac:dyDescent="0.2">
      <c r="A34" s="99"/>
      <c r="B34" s="50" t="s">
        <v>110</v>
      </c>
      <c r="C34" s="69" t="s">
        <v>36</v>
      </c>
      <c r="D34" s="23">
        <v>2</v>
      </c>
      <c r="E34" s="21"/>
      <c r="F34" s="22">
        <f t="shared" si="1"/>
        <v>0</v>
      </c>
      <c r="G34" s="88"/>
      <c r="H34" s="88"/>
      <c r="J34" s="22">
        <f t="shared" si="0"/>
        <v>0</v>
      </c>
    </row>
    <row r="35" spans="1:10" ht="39.75" customHeight="1" x14ac:dyDescent="0.2">
      <c r="A35" s="99"/>
      <c r="B35" s="51" t="s">
        <v>111</v>
      </c>
      <c r="C35" s="71" t="s">
        <v>37</v>
      </c>
      <c r="D35" s="25">
        <v>2</v>
      </c>
      <c r="E35" s="21"/>
      <c r="F35" s="22">
        <f t="shared" si="1"/>
        <v>0</v>
      </c>
      <c r="G35" s="88"/>
      <c r="H35" s="88"/>
      <c r="J35" s="22">
        <f t="shared" si="0"/>
        <v>0</v>
      </c>
    </row>
    <row r="36" spans="1:10" ht="66" customHeight="1" x14ac:dyDescent="0.2">
      <c r="A36" s="99"/>
      <c r="B36" s="50" t="s">
        <v>112</v>
      </c>
      <c r="C36" s="69" t="s">
        <v>38</v>
      </c>
      <c r="D36" s="23">
        <v>2</v>
      </c>
      <c r="E36" s="21"/>
      <c r="F36" s="22">
        <f t="shared" si="1"/>
        <v>0</v>
      </c>
      <c r="G36" s="88"/>
      <c r="H36" s="88"/>
      <c r="J36" s="22">
        <f t="shared" si="0"/>
        <v>0</v>
      </c>
    </row>
    <row r="37" spans="1:10" ht="15.75" customHeight="1" x14ac:dyDescent="0.2">
      <c r="A37" s="91" t="s">
        <v>84</v>
      </c>
      <c r="B37" s="55" t="s">
        <v>113</v>
      </c>
      <c r="C37" s="2" t="s">
        <v>39</v>
      </c>
      <c r="D37" s="20">
        <v>2</v>
      </c>
      <c r="E37" s="21"/>
      <c r="F37" s="22">
        <f t="shared" si="1"/>
        <v>0</v>
      </c>
      <c r="G37" s="88">
        <f>SUM(F37:F66)</f>
        <v>0</v>
      </c>
      <c r="H37" s="94">
        <f>SUM(F37:F118)</f>
        <v>0</v>
      </c>
      <c r="I37" s="82" t="s">
        <v>196</v>
      </c>
      <c r="J37" s="22">
        <f t="shared" si="0"/>
        <v>0</v>
      </c>
    </row>
    <row r="38" spans="1:10" ht="15.75" customHeight="1" x14ac:dyDescent="0.2">
      <c r="A38" s="92"/>
      <c r="B38" s="55" t="s">
        <v>114</v>
      </c>
      <c r="C38" s="2" t="s">
        <v>40</v>
      </c>
      <c r="D38" s="20">
        <v>2</v>
      </c>
      <c r="E38" s="21"/>
      <c r="F38" s="22">
        <f t="shared" si="1"/>
        <v>0</v>
      </c>
      <c r="G38" s="88"/>
      <c r="H38" s="94"/>
      <c r="I38" s="82"/>
      <c r="J38" s="22">
        <f t="shared" si="0"/>
        <v>0</v>
      </c>
    </row>
    <row r="39" spans="1:10" ht="15.75" customHeight="1" x14ac:dyDescent="0.2">
      <c r="A39" s="92"/>
      <c r="B39" s="55" t="s">
        <v>115</v>
      </c>
      <c r="C39" s="2" t="s">
        <v>41</v>
      </c>
      <c r="D39" s="20">
        <v>2</v>
      </c>
      <c r="E39" s="21"/>
      <c r="F39" s="22">
        <f t="shared" si="1"/>
        <v>0</v>
      </c>
      <c r="G39" s="88"/>
      <c r="H39" s="94"/>
      <c r="I39" s="82"/>
      <c r="J39" s="22">
        <f t="shared" si="0"/>
        <v>0</v>
      </c>
    </row>
    <row r="40" spans="1:10" ht="29.25" customHeight="1" x14ac:dyDescent="0.2">
      <c r="A40" s="92"/>
      <c r="B40" s="55" t="s">
        <v>116</v>
      </c>
      <c r="C40" s="2" t="s">
        <v>153</v>
      </c>
      <c r="D40" s="20">
        <v>3</v>
      </c>
      <c r="E40" s="21"/>
      <c r="F40" s="22">
        <f t="shared" si="1"/>
        <v>0</v>
      </c>
      <c r="G40" s="88"/>
      <c r="H40" s="94"/>
      <c r="I40" s="82"/>
      <c r="J40" s="22">
        <f t="shared" si="0"/>
        <v>0</v>
      </c>
    </row>
    <row r="41" spans="1:10" ht="15.75" customHeight="1" x14ac:dyDescent="0.2">
      <c r="A41" s="92"/>
      <c r="B41" s="55" t="s">
        <v>117</v>
      </c>
      <c r="C41" s="2" t="s">
        <v>42</v>
      </c>
      <c r="D41" s="20">
        <v>2</v>
      </c>
      <c r="E41" s="21"/>
      <c r="F41" s="22">
        <f t="shared" si="1"/>
        <v>0</v>
      </c>
      <c r="G41" s="88"/>
      <c r="H41" s="94"/>
      <c r="I41" s="82"/>
      <c r="J41" s="22">
        <f t="shared" si="0"/>
        <v>0</v>
      </c>
    </row>
    <row r="42" spans="1:10" ht="15.75" customHeight="1" x14ac:dyDescent="0.2">
      <c r="A42" s="92"/>
      <c r="B42" s="55" t="s">
        <v>118</v>
      </c>
      <c r="C42" s="2" t="s">
        <v>43</v>
      </c>
      <c r="D42" s="20">
        <v>2</v>
      </c>
      <c r="E42" s="21"/>
      <c r="F42" s="22">
        <f t="shared" si="1"/>
        <v>0</v>
      </c>
      <c r="G42" s="88"/>
      <c r="H42" s="94"/>
      <c r="J42" s="22">
        <f t="shared" si="0"/>
        <v>0</v>
      </c>
    </row>
    <row r="43" spans="1:10" ht="15.75" customHeight="1" x14ac:dyDescent="0.2">
      <c r="A43" s="92"/>
      <c r="B43" s="55" t="s">
        <v>119</v>
      </c>
      <c r="C43" s="2" t="s">
        <v>44</v>
      </c>
      <c r="D43" s="20">
        <v>2</v>
      </c>
      <c r="E43" s="21"/>
      <c r="F43" s="22">
        <f t="shared" si="1"/>
        <v>0</v>
      </c>
      <c r="G43" s="88"/>
      <c r="H43" s="94"/>
      <c r="J43" s="22">
        <f t="shared" si="0"/>
        <v>0</v>
      </c>
    </row>
    <row r="44" spans="1:10" ht="15.75" customHeight="1" x14ac:dyDescent="0.2">
      <c r="A44" s="92"/>
      <c r="B44" s="55" t="s">
        <v>120</v>
      </c>
      <c r="C44" s="2" t="s">
        <v>45</v>
      </c>
      <c r="D44" s="20">
        <v>2</v>
      </c>
      <c r="E44" s="21"/>
      <c r="F44" s="22">
        <f t="shared" si="1"/>
        <v>0</v>
      </c>
      <c r="G44" s="88"/>
      <c r="H44" s="94"/>
      <c r="J44" s="22">
        <f t="shared" si="0"/>
        <v>0</v>
      </c>
    </row>
    <row r="45" spans="1:10" ht="15.75" customHeight="1" x14ac:dyDescent="0.2">
      <c r="A45" s="92"/>
      <c r="B45" s="55" t="s">
        <v>121</v>
      </c>
      <c r="C45" s="2" t="s">
        <v>46</v>
      </c>
      <c r="D45" s="20">
        <v>2</v>
      </c>
      <c r="E45" s="21"/>
      <c r="F45" s="22">
        <f t="shared" si="1"/>
        <v>0</v>
      </c>
      <c r="G45" s="88"/>
      <c r="H45" s="94"/>
      <c r="J45" s="22">
        <f t="shared" si="0"/>
        <v>0</v>
      </c>
    </row>
    <row r="46" spans="1:10" ht="15.75" customHeight="1" x14ac:dyDescent="0.2">
      <c r="A46" s="92"/>
      <c r="B46" s="55" t="s">
        <v>122</v>
      </c>
      <c r="C46" s="2" t="s">
        <v>47</v>
      </c>
      <c r="D46" s="20">
        <v>2</v>
      </c>
      <c r="E46" s="21"/>
      <c r="F46" s="22">
        <f t="shared" si="1"/>
        <v>0</v>
      </c>
      <c r="G46" s="88"/>
      <c r="H46" s="94"/>
      <c r="J46" s="22">
        <f t="shared" si="0"/>
        <v>0</v>
      </c>
    </row>
    <row r="47" spans="1:10" ht="15.75" customHeight="1" x14ac:dyDescent="0.2">
      <c r="A47" s="92"/>
      <c r="B47" s="55" t="s">
        <v>123</v>
      </c>
      <c r="C47" s="2" t="s">
        <v>48</v>
      </c>
      <c r="D47" s="20">
        <v>2</v>
      </c>
      <c r="E47" s="21"/>
      <c r="F47" s="22">
        <f t="shared" si="1"/>
        <v>0</v>
      </c>
      <c r="G47" s="88"/>
      <c r="H47" s="94"/>
      <c r="J47" s="22">
        <f t="shared" si="0"/>
        <v>0</v>
      </c>
    </row>
    <row r="48" spans="1:10" ht="15.75" customHeight="1" x14ac:dyDescent="0.2">
      <c r="A48" s="92"/>
      <c r="B48" s="55" t="s">
        <v>124</v>
      </c>
      <c r="C48" s="2" t="s">
        <v>49</v>
      </c>
      <c r="D48" s="20">
        <v>2</v>
      </c>
      <c r="E48" s="21"/>
      <c r="F48" s="22">
        <f t="shared" si="1"/>
        <v>0</v>
      </c>
      <c r="G48" s="88"/>
      <c r="H48" s="94"/>
      <c r="J48" s="22">
        <f t="shared" si="0"/>
        <v>0</v>
      </c>
    </row>
    <row r="49" spans="1:10" ht="15.75" customHeight="1" x14ac:dyDescent="0.2">
      <c r="A49" s="92"/>
      <c r="B49" s="55" t="s">
        <v>125</v>
      </c>
      <c r="C49" s="2" t="s">
        <v>50</v>
      </c>
      <c r="D49" s="20">
        <v>2</v>
      </c>
      <c r="E49" s="21"/>
      <c r="F49" s="22">
        <f t="shared" si="1"/>
        <v>0</v>
      </c>
      <c r="G49" s="88"/>
      <c r="H49" s="94"/>
      <c r="J49" s="22">
        <f t="shared" si="0"/>
        <v>0</v>
      </c>
    </row>
    <row r="50" spans="1:10" ht="15.75" customHeight="1" x14ac:dyDescent="0.2">
      <c r="A50" s="92"/>
      <c r="B50" s="55" t="s">
        <v>126</v>
      </c>
      <c r="C50" s="2" t="s">
        <v>51</v>
      </c>
      <c r="D50" s="20">
        <v>2</v>
      </c>
      <c r="E50" s="21"/>
      <c r="F50" s="22">
        <f t="shared" si="1"/>
        <v>0</v>
      </c>
      <c r="G50" s="88"/>
      <c r="H50" s="94"/>
      <c r="J50" s="22">
        <f t="shared" si="0"/>
        <v>0</v>
      </c>
    </row>
    <row r="51" spans="1:10" ht="15.75" customHeight="1" x14ac:dyDescent="0.2">
      <c r="A51" s="92"/>
      <c r="B51" s="55" t="s">
        <v>127</v>
      </c>
      <c r="C51" s="2" t="s">
        <v>52</v>
      </c>
      <c r="D51" s="20">
        <v>2</v>
      </c>
      <c r="E51" s="21"/>
      <c r="F51" s="22">
        <f t="shared" si="1"/>
        <v>0</v>
      </c>
      <c r="G51" s="88"/>
      <c r="H51" s="94"/>
      <c r="J51" s="22">
        <f t="shared" si="0"/>
        <v>0</v>
      </c>
    </row>
    <row r="52" spans="1:10" ht="15.75" customHeight="1" x14ac:dyDescent="0.2">
      <c r="A52" s="92"/>
      <c r="B52" s="55" t="s">
        <v>128</v>
      </c>
      <c r="C52" s="2" t="s">
        <v>53</v>
      </c>
      <c r="D52" s="20">
        <v>2</v>
      </c>
      <c r="E52" s="21"/>
      <c r="F52" s="22">
        <f t="shared" si="1"/>
        <v>0</v>
      </c>
      <c r="G52" s="88"/>
      <c r="H52" s="94"/>
      <c r="J52" s="22">
        <f t="shared" si="0"/>
        <v>0</v>
      </c>
    </row>
    <row r="53" spans="1:10" ht="15.75" customHeight="1" x14ac:dyDescent="0.2">
      <c r="A53" s="92"/>
      <c r="B53" s="55" t="s">
        <v>129</v>
      </c>
      <c r="C53" s="2" t="s">
        <v>54</v>
      </c>
      <c r="D53" s="20">
        <v>2</v>
      </c>
      <c r="E53" s="21"/>
      <c r="F53" s="22">
        <f t="shared" si="1"/>
        <v>0</v>
      </c>
      <c r="G53" s="88"/>
      <c r="H53" s="94"/>
      <c r="J53" s="22">
        <f t="shared" si="0"/>
        <v>0</v>
      </c>
    </row>
    <row r="54" spans="1:10" ht="15.75" customHeight="1" x14ac:dyDescent="0.2">
      <c r="A54" s="92"/>
      <c r="B54" s="55" t="s">
        <v>130</v>
      </c>
      <c r="C54" s="2" t="s">
        <v>55</v>
      </c>
      <c r="D54" s="20">
        <v>2</v>
      </c>
      <c r="E54" s="21"/>
      <c r="F54" s="22">
        <f t="shared" si="1"/>
        <v>0</v>
      </c>
      <c r="G54" s="88"/>
      <c r="H54" s="94"/>
      <c r="J54" s="22">
        <f t="shared" si="0"/>
        <v>0</v>
      </c>
    </row>
    <row r="55" spans="1:10" ht="15.75" customHeight="1" x14ac:dyDescent="0.2">
      <c r="A55" s="92"/>
      <c r="B55" s="55" t="s">
        <v>131</v>
      </c>
      <c r="C55" s="2" t="s">
        <v>56</v>
      </c>
      <c r="D55" s="20">
        <v>2</v>
      </c>
      <c r="E55" s="21"/>
      <c r="F55" s="22">
        <f t="shared" si="1"/>
        <v>0</v>
      </c>
      <c r="G55" s="88"/>
      <c r="H55" s="94"/>
      <c r="J55" s="22">
        <f t="shared" si="0"/>
        <v>0</v>
      </c>
    </row>
    <row r="56" spans="1:10" ht="15.75" customHeight="1" x14ac:dyDescent="0.2">
      <c r="A56" s="92"/>
      <c r="B56" s="55" t="s">
        <v>132</v>
      </c>
      <c r="C56" s="2" t="s">
        <v>57</v>
      </c>
      <c r="D56" s="20">
        <v>1</v>
      </c>
      <c r="E56" s="21"/>
      <c r="F56" s="22">
        <f t="shared" si="1"/>
        <v>0</v>
      </c>
      <c r="G56" s="88"/>
      <c r="H56" s="94"/>
      <c r="J56" s="22">
        <f t="shared" si="0"/>
        <v>0</v>
      </c>
    </row>
    <row r="57" spans="1:10" ht="15.75" customHeight="1" x14ac:dyDescent="0.2">
      <c r="A57" s="92"/>
      <c r="B57" s="55" t="s">
        <v>133</v>
      </c>
      <c r="C57" s="2" t="s">
        <v>58</v>
      </c>
      <c r="D57" s="20">
        <v>2</v>
      </c>
      <c r="E57" s="21"/>
      <c r="F57" s="22">
        <f t="shared" si="1"/>
        <v>0</v>
      </c>
      <c r="G57" s="88"/>
      <c r="H57" s="94"/>
      <c r="J57" s="22">
        <f t="shared" si="0"/>
        <v>0</v>
      </c>
    </row>
    <row r="58" spans="1:10" ht="18.75" customHeight="1" x14ac:dyDescent="0.2">
      <c r="A58" s="92"/>
      <c r="B58" s="56" t="s">
        <v>104</v>
      </c>
      <c r="C58" s="72" t="s">
        <v>154</v>
      </c>
      <c r="D58" s="26">
        <v>2</v>
      </c>
      <c r="E58" s="21"/>
      <c r="F58" s="22">
        <f t="shared" si="1"/>
        <v>0</v>
      </c>
      <c r="G58" s="88"/>
      <c r="H58" s="94"/>
      <c r="J58" s="22">
        <f t="shared" si="0"/>
        <v>0</v>
      </c>
    </row>
    <row r="59" spans="1:10" ht="25.5" x14ac:dyDescent="0.2">
      <c r="A59" s="92"/>
      <c r="B59" s="56" t="s">
        <v>105</v>
      </c>
      <c r="C59" s="72" t="s">
        <v>155</v>
      </c>
      <c r="D59" s="26">
        <v>2</v>
      </c>
      <c r="E59" s="21"/>
      <c r="F59" s="22">
        <f t="shared" si="1"/>
        <v>0</v>
      </c>
      <c r="G59" s="88"/>
      <c r="H59" s="94"/>
      <c r="J59" s="22">
        <f t="shared" si="0"/>
        <v>0</v>
      </c>
    </row>
    <row r="60" spans="1:10" ht="26.25" customHeight="1" x14ac:dyDescent="0.2">
      <c r="A60" s="92"/>
      <c r="B60" s="56" t="s">
        <v>106</v>
      </c>
      <c r="C60" s="72" t="s">
        <v>156</v>
      </c>
      <c r="D60" s="26">
        <v>2</v>
      </c>
      <c r="E60" s="21"/>
      <c r="F60" s="22">
        <f t="shared" si="1"/>
        <v>0</v>
      </c>
      <c r="G60" s="88"/>
      <c r="H60" s="94"/>
      <c r="J60" s="22">
        <f t="shared" si="0"/>
        <v>0</v>
      </c>
    </row>
    <row r="61" spans="1:10" ht="21" customHeight="1" x14ac:dyDescent="0.2">
      <c r="A61" s="92"/>
      <c r="B61" s="56" t="s">
        <v>107</v>
      </c>
      <c r="C61" s="72" t="s">
        <v>157</v>
      </c>
      <c r="D61" s="26">
        <v>2</v>
      </c>
      <c r="E61" s="21"/>
      <c r="F61" s="22">
        <f t="shared" si="1"/>
        <v>0</v>
      </c>
      <c r="G61" s="88"/>
      <c r="H61" s="94"/>
      <c r="J61" s="22">
        <f t="shared" si="0"/>
        <v>0</v>
      </c>
    </row>
    <row r="62" spans="1:10" ht="27.75" customHeight="1" x14ac:dyDescent="0.2">
      <c r="A62" s="92"/>
      <c r="B62" s="56" t="s">
        <v>108</v>
      </c>
      <c r="C62" s="72" t="s">
        <v>158</v>
      </c>
      <c r="D62" s="26">
        <v>2</v>
      </c>
      <c r="E62" s="21"/>
      <c r="F62" s="22">
        <f t="shared" si="1"/>
        <v>0</v>
      </c>
      <c r="G62" s="88"/>
      <c r="H62" s="94"/>
      <c r="J62" s="22">
        <f t="shared" si="0"/>
        <v>0</v>
      </c>
    </row>
    <row r="63" spans="1:10" ht="26.25" customHeight="1" x14ac:dyDescent="0.2">
      <c r="A63" s="92"/>
      <c r="B63" s="56" t="s">
        <v>109</v>
      </c>
      <c r="C63" s="72" t="s">
        <v>159</v>
      </c>
      <c r="D63" s="26">
        <v>2</v>
      </c>
      <c r="E63" s="21"/>
      <c r="F63" s="22">
        <f t="shared" si="1"/>
        <v>0</v>
      </c>
      <c r="G63" s="88"/>
      <c r="H63" s="94"/>
      <c r="J63" s="22">
        <f t="shared" si="0"/>
        <v>0</v>
      </c>
    </row>
    <row r="64" spans="1:10" ht="26.25" customHeight="1" x14ac:dyDescent="0.2">
      <c r="A64" s="92"/>
      <c r="B64" s="56" t="s">
        <v>110</v>
      </c>
      <c r="C64" s="72" t="s">
        <v>160</v>
      </c>
      <c r="D64" s="26">
        <v>2</v>
      </c>
      <c r="E64" s="21"/>
      <c r="F64" s="22">
        <f t="shared" si="1"/>
        <v>0</v>
      </c>
      <c r="G64" s="88"/>
      <c r="H64" s="94"/>
      <c r="J64" s="22">
        <f t="shared" si="0"/>
        <v>0</v>
      </c>
    </row>
    <row r="65" spans="1:10" ht="18" customHeight="1" x14ac:dyDescent="0.2">
      <c r="A65" s="92"/>
      <c r="B65" s="56" t="s">
        <v>111</v>
      </c>
      <c r="C65" s="72" t="s">
        <v>161</v>
      </c>
      <c r="D65" s="26">
        <v>2</v>
      </c>
      <c r="E65" s="21"/>
      <c r="F65" s="22">
        <f t="shared" si="1"/>
        <v>0</v>
      </c>
      <c r="G65" s="88"/>
      <c r="H65" s="94"/>
      <c r="J65" s="22">
        <f t="shared" si="0"/>
        <v>0</v>
      </c>
    </row>
    <row r="66" spans="1:10" ht="30" customHeight="1" x14ac:dyDescent="0.2">
      <c r="A66" s="92"/>
      <c r="B66" s="56" t="s">
        <v>112</v>
      </c>
      <c r="C66" s="72" t="s">
        <v>162</v>
      </c>
      <c r="D66" s="26">
        <v>2</v>
      </c>
      <c r="E66" s="21"/>
      <c r="F66" s="22">
        <f t="shared" si="1"/>
        <v>0</v>
      </c>
      <c r="G66" s="88"/>
      <c r="H66" s="94"/>
      <c r="J66" s="22">
        <f t="shared" si="0"/>
        <v>0</v>
      </c>
    </row>
    <row r="67" spans="1:10" ht="14.25" customHeight="1" x14ac:dyDescent="0.2">
      <c r="A67" s="83" t="s">
        <v>85</v>
      </c>
      <c r="B67" s="55" t="s">
        <v>134</v>
      </c>
      <c r="C67" s="2" t="s">
        <v>59</v>
      </c>
      <c r="D67" s="20">
        <v>2</v>
      </c>
      <c r="E67" s="21"/>
      <c r="F67" s="22">
        <f t="shared" si="1"/>
        <v>0</v>
      </c>
      <c r="G67" s="88">
        <f>SUM(F67:F118)</f>
        <v>0</v>
      </c>
      <c r="H67" s="94"/>
      <c r="J67" s="22">
        <f t="shared" si="0"/>
        <v>0</v>
      </c>
    </row>
    <row r="68" spans="1:10" ht="14.25" customHeight="1" x14ac:dyDescent="0.2">
      <c r="A68" s="84"/>
      <c r="B68" s="55" t="s">
        <v>135</v>
      </c>
      <c r="C68" s="2" t="s">
        <v>60</v>
      </c>
      <c r="D68" s="20">
        <v>2</v>
      </c>
      <c r="E68" s="21"/>
      <c r="F68" s="22">
        <f t="shared" si="1"/>
        <v>0</v>
      </c>
      <c r="G68" s="88"/>
      <c r="H68" s="94"/>
      <c r="J68" s="22">
        <f t="shared" si="0"/>
        <v>0</v>
      </c>
    </row>
    <row r="69" spans="1:10" ht="14.25" customHeight="1" x14ac:dyDescent="0.2">
      <c r="A69" s="84"/>
      <c r="B69" s="55" t="s">
        <v>136</v>
      </c>
      <c r="C69" s="2" t="s">
        <v>61</v>
      </c>
      <c r="D69" s="20">
        <v>2</v>
      </c>
      <c r="E69" s="21"/>
      <c r="F69" s="22">
        <f t="shared" si="1"/>
        <v>0</v>
      </c>
      <c r="G69" s="88"/>
      <c r="H69" s="94"/>
      <c r="J69" s="22">
        <f t="shared" si="0"/>
        <v>0</v>
      </c>
    </row>
    <row r="70" spans="1:10" ht="14.25" customHeight="1" x14ac:dyDescent="0.2">
      <c r="A70" s="84"/>
      <c r="B70" s="55" t="s">
        <v>137</v>
      </c>
      <c r="C70" s="2" t="s">
        <v>62</v>
      </c>
      <c r="D70" s="20">
        <v>2</v>
      </c>
      <c r="E70" s="21"/>
      <c r="F70" s="22">
        <f t="shared" si="1"/>
        <v>0</v>
      </c>
      <c r="G70" s="88"/>
      <c r="H70" s="94"/>
      <c r="J70" s="22">
        <f t="shared" si="0"/>
        <v>0</v>
      </c>
    </row>
    <row r="71" spans="1:10" ht="14.25" customHeight="1" x14ac:dyDescent="0.2">
      <c r="A71" s="84"/>
      <c r="B71" s="55" t="s">
        <v>138</v>
      </c>
      <c r="C71" s="2" t="s">
        <v>63</v>
      </c>
      <c r="D71" s="20">
        <v>1</v>
      </c>
      <c r="E71" s="21"/>
      <c r="F71" s="22">
        <f t="shared" si="1"/>
        <v>0</v>
      </c>
      <c r="G71" s="88"/>
      <c r="H71" s="94"/>
      <c r="J71" s="22">
        <f t="shared" si="0"/>
        <v>0</v>
      </c>
    </row>
    <row r="72" spans="1:10" ht="14.25" customHeight="1" x14ac:dyDescent="0.2">
      <c r="A72" s="84"/>
      <c r="B72" s="55" t="s">
        <v>139</v>
      </c>
      <c r="C72" s="2" t="s">
        <v>64</v>
      </c>
      <c r="D72" s="20">
        <v>2</v>
      </c>
      <c r="E72" s="21"/>
      <c r="F72" s="22">
        <f t="shared" si="1"/>
        <v>0</v>
      </c>
      <c r="G72" s="88"/>
      <c r="H72" s="94"/>
      <c r="J72" s="22">
        <f t="shared" si="0"/>
        <v>0</v>
      </c>
    </row>
    <row r="73" spans="1:10" ht="14.25" customHeight="1" x14ac:dyDescent="0.2">
      <c r="A73" s="84"/>
      <c r="B73" s="55" t="s">
        <v>140</v>
      </c>
      <c r="C73" s="2" t="s">
        <v>65</v>
      </c>
      <c r="D73" s="20">
        <v>2</v>
      </c>
      <c r="E73" s="21"/>
      <c r="F73" s="22">
        <f t="shared" si="1"/>
        <v>0</v>
      </c>
      <c r="G73" s="88"/>
      <c r="H73" s="94"/>
      <c r="J73" s="22">
        <f t="shared" si="0"/>
        <v>0</v>
      </c>
    </row>
    <row r="74" spans="1:10" ht="14.25" customHeight="1" x14ac:dyDescent="0.2">
      <c r="A74" s="84"/>
      <c r="B74" s="55" t="s">
        <v>141</v>
      </c>
      <c r="C74" s="2" t="s">
        <v>66</v>
      </c>
      <c r="D74" s="20">
        <v>2</v>
      </c>
      <c r="E74" s="21"/>
      <c r="F74" s="22">
        <f t="shared" si="1"/>
        <v>0</v>
      </c>
      <c r="G74" s="88"/>
      <c r="H74" s="94"/>
      <c r="J74" s="22">
        <f t="shared" si="0"/>
        <v>0</v>
      </c>
    </row>
    <row r="75" spans="1:10" ht="14.25" customHeight="1" x14ac:dyDescent="0.2">
      <c r="A75" s="84"/>
      <c r="B75" s="55" t="s">
        <v>142</v>
      </c>
      <c r="C75" s="2" t="s">
        <v>67</v>
      </c>
      <c r="D75" s="20">
        <v>2</v>
      </c>
      <c r="E75" s="21"/>
      <c r="F75" s="22">
        <f t="shared" si="1"/>
        <v>0</v>
      </c>
      <c r="G75" s="88"/>
      <c r="H75" s="94"/>
      <c r="J75" s="22">
        <f t="shared" si="0"/>
        <v>0</v>
      </c>
    </row>
    <row r="76" spans="1:10" ht="14.25" customHeight="1" x14ac:dyDescent="0.2">
      <c r="A76" s="84"/>
      <c r="B76" s="55" t="s">
        <v>143</v>
      </c>
      <c r="C76" s="2" t="s">
        <v>68</v>
      </c>
      <c r="D76" s="20">
        <v>2</v>
      </c>
      <c r="E76" s="21"/>
      <c r="F76" s="22">
        <f t="shared" si="1"/>
        <v>0</v>
      </c>
      <c r="G76" s="88"/>
      <c r="H76" s="94"/>
      <c r="J76" s="22">
        <f t="shared" si="0"/>
        <v>0</v>
      </c>
    </row>
    <row r="77" spans="1:10" ht="14.25" customHeight="1" x14ac:dyDescent="0.2">
      <c r="A77" s="84"/>
      <c r="B77" s="55" t="s">
        <v>144</v>
      </c>
      <c r="C77" s="2" t="s">
        <v>69</v>
      </c>
      <c r="D77" s="20">
        <v>2</v>
      </c>
      <c r="E77" s="21"/>
      <c r="F77" s="22">
        <f t="shared" si="1"/>
        <v>0</v>
      </c>
      <c r="G77" s="88"/>
      <c r="H77" s="94"/>
      <c r="J77" s="22">
        <f t="shared" si="0"/>
        <v>0</v>
      </c>
    </row>
    <row r="78" spans="1:10" ht="14.25" customHeight="1" x14ac:dyDescent="0.2">
      <c r="A78" s="84"/>
      <c r="B78" s="55" t="s">
        <v>145</v>
      </c>
      <c r="C78" s="2" t="s">
        <v>70</v>
      </c>
      <c r="D78" s="20">
        <v>2</v>
      </c>
      <c r="E78" s="21"/>
      <c r="F78" s="22">
        <f t="shared" si="1"/>
        <v>0</v>
      </c>
      <c r="G78" s="88"/>
      <c r="H78" s="94"/>
      <c r="J78" s="22">
        <f t="shared" si="0"/>
        <v>0</v>
      </c>
    </row>
    <row r="79" spans="1:10" ht="14.25" customHeight="1" x14ac:dyDescent="0.2">
      <c r="A79" s="84"/>
      <c r="B79" s="55" t="s">
        <v>146</v>
      </c>
      <c r="C79" s="2" t="s">
        <v>71</v>
      </c>
      <c r="D79" s="20">
        <v>2</v>
      </c>
      <c r="E79" s="21"/>
      <c r="F79" s="22">
        <f t="shared" si="1"/>
        <v>0</v>
      </c>
      <c r="G79" s="88"/>
      <c r="H79" s="94"/>
      <c r="J79" s="22">
        <f t="shared" ref="J79:J118" si="2">SUMIF($B$14:$B$114,B79,$E$14:$E$114)</f>
        <v>0</v>
      </c>
    </row>
    <row r="80" spans="1:10" ht="14.25" customHeight="1" x14ac:dyDescent="0.2">
      <c r="A80" s="84"/>
      <c r="B80" s="55" t="s">
        <v>147</v>
      </c>
      <c r="C80" s="2" t="s">
        <v>72</v>
      </c>
      <c r="D80" s="20">
        <v>2</v>
      </c>
      <c r="E80" s="21"/>
      <c r="F80" s="22">
        <f t="shared" ref="F80:F118" si="3">IF(E80=1,D80,0)</f>
        <v>0</v>
      </c>
      <c r="G80" s="88"/>
      <c r="H80" s="94"/>
      <c r="J80" s="22">
        <f t="shared" si="2"/>
        <v>0</v>
      </c>
    </row>
    <row r="81" spans="1:10" ht="14.25" customHeight="1" x14ac:dyDescent="0.2">
      <c r="A81" s="84"/>
      <c r="B81" s="55" t="s">
        <v>148</v>
      </c>
      <c r="C81" s="2" t="s">
        <v>73</v>
      </c>
      <c r="D81" s="20">
        <v>2</v>
      </c>
      <c r="E81" s="21"/>
      <c r="F81" s="22">
        <f t="shared" si="3"/>
        <v>0</v>
      </c>
      <c r="G81" s="88"/>
      <c r="H81" s="94"/>
      <c r="J81" s="22">
        <f t="shared" si="2"/>
        <v>0</v>
      </c>
    </row>
    <row r="82" spans="1:10" ht="14.25" customHeight="1" x14ac:dyDescent="0.2">
      <c r="A82" s="84"/>
      <c r="B82" s="55" t="s">
        <v>149</v>
      </c>
      <c r="C82" s="2" t="s">
        <v>74</v>
      </c>
      <c r="D82" s="20">
        <v>1.5</v>
      </c>
      <c r="E82" s="21"/>
      <c r="F82" s="22">
        <f t="shared" si="3"/>
        <v>0</v>
      </c>
      <c r="G82" s="88"/>
      <c r="H82" s="94"/>
      <c r="J82" s="22">
        <f t="shared" si="2"/>
        <v>0</v>
      </c>
    </row>
    <row r="83" spans="1:10" ht="14.25" customHeight="1" x14ac:dyDescent="0.2">
      <c r="A83" s="84"/>
      <c r="B83" s="55" t="s">
        <v>150</v>
      </c>
      <c r="C83" s="2" t="s">
        <v>75</v>
      </c>
      <c r="D83" s="20">
        <v>2</v>
      </c>
      <c r="E83" s="21"/>
      <c r="F83" s="22">
        <f t="shared" si="3"/>
        <v>0</v>
      </c>
      <c r="G83" s="88"/>
      <c r="H83" s="94"/>
      <c r="J83" s="22">
        <f t="shared" si="2"/>
        <v>0</v>
      </c>
    </row>
    <row r="84" spans="1:10" ht="14.25" customHeight="1" x14ac:dyDescent="0.2">
      <c r="A84" s="84"/>
      <c r="B84" s="55" t="s">
        <v>151</v>
      </c>
      <c r="C84" s="2" t="s">
        <v>76</v>
      </c>
      <c r="D84" s="20">
        <v>2</v>
      </c>
      <c r="E84" s="21"/>
      <c r="F84" s="22">
        <f t="shared" si="3"/>
        <v>0</v>
      </c>
      <c r="G84" s="88"/>
      <c r="H84" s="94"/>
      <c r="J84" s="22">
        <f t="shared" si="2"/>
        <v>0</v>
      </c>
    </row>
    <row r="85" spans="1:10" ht="27" customHeight="1" x14ac:dyDescent="0.2">
      <c r="A85" s="84"/>
      <c r="B85" s="56" t="s">
        <v>104</v>
      </c>
      <c r="C85" s="72" t="s">
        <v>163</v>
      </c>
      <c r="D85" s="26">
        <v>2</v>
      </c>
      <c r="E85" s="21"/>
      <c r="F85" s="22">
        <f t="shared" ref="F85:F93" si="4">IF(E85=1,D85,0)</f>
        <v>0</v>
      </c>
      <c r="G85" s="88"/>
      <c r="H85" s="94"/>
      <c r="J85" s="22">
        <f t="shared" si="2"/>
        <v>0</v>
      </c>
    </row>
    <row r="86" spans="1:10" ht="27" customHeight="1" x14ac:dyDescent="0.2">
      <c r="A86" s="84"/>
      <c r="B86" s="56" t="s">
        <v>105</v>
      </c>
      <c r="C86" s="72" t="s">
        <v>164</v>
      </c>
      <c r="D86" s="26">
        <v>2</v>
      </c>
      <c r="E86" s="21"/>
      <c r="F86" s="22">
        <f t="shared" si="4"/>
        <v>0</v>
      </c>
      <c r="G86" s="88"/>
      <c r="H86" s="94"/>
      <c r="J86" s="22">
        <f t="shared" si="2"/>
        <v>0</v>
      </c>
    </row>
    <row r="87" spans="1:10" ht="27" customHeight="1" x14ac:dyDescent="0.2">
      <c r="A87" s="84"/>
      <c r="B87" s="56" t="s">
        <v>106</v>
      </c>
      <c r="C87" s="72" t="s">
        <v>165</v>
      </c>
      <c r="D87" s="26">
        <v>2</v>
      </c>
      <c r="E87" s="21"/>
      <c r="F87" s="22">
        <f t="shared" si="4"/>
        <v>0</v>
      </c>
      <c r="G87" s="88"/>
      <c r="H87" s="94"/>
      <c r="J87" s="22">
        <f t="shared" si="2"/>
        <v>0</v>
      </c>
    </row>
    <row r="88" spans="1:10" ht="27" customHeight="1" x14ac:dyDescent="0.2">
      <c r="A88" s="84"/>
      <c r="B88" s="56" t="s">
        <v>107</v>
      </c>
      <c r="C88" s="72" t="s">
        <v>166</v>
      </c>
      <c r="D88" s="26">
        <v>2</v>
      </c>
      <c r="E88" s="21"/>
      <c r="F88" s="22">
        <f t="shared" si="4"/>
        <v>0</v>
      </c>
      <c r="G88" s="88"/>
      <c r="H88" s="94"/>
      <c r="J88" s="22">
        <f t="shared" si="2"/>
        <v>0</v>
      </c>
    </row>
    <row r="89" spans="1:10" ht="27" customHeight="1" x14ac:dyDescent="0.2">
      <c r="A89" s="84"/>
      <c r="B89" s="56" t="s">
        <v>108</v>
      </c>
      <c r="C89" s="72" t="s">
        <v>167</v>
      </c>
      <c r="D89" s="26">
        <v>2</v>
      </c>
      <c r="E89" s="21"/>
      <c r="F89" s="22">
        <f t="shared" si="4"/>
        <v>0</v>
      </c>
      <c r="G89" s="88"/>
      <c r="H89" s="94"/>
      <c r="J89" s="22">
        <f t="shared" si="2"/>
        <v>0</v>
      </c>
    </row>
    <row r="90" spans="1:10" ht="27" customHeight="1" x14ac:dyDescent="0.2">
      <c r="A90" s="84"/>
      <c r="B90" s="52" t="s">
        <v>109</v>
      </c>
      <c r="C90" s="72" t="s">
        <v>168</v>
      </c>
      <c r="D90" s="26">
        <v>2</v>
      </c>
      <c r="E90" s="21"/>
      <c r="F90" s="22">
        <f t="shared" si="4"/>
        <v>0</v>
      </c>
      <c r="G90" s="88"/>
      <c r="H90" s="94"/>
      <c r="J90" s="22">
        <f t="shared" si="2"/>
        <v>0</v>
      </c>
    </row>
    <row r="91" spans="1:10" ht="27" customHeight="1" x14ac:dyDescent="0.2">
      <c r="A91" s="84"/>
      <c r="B91" s="56" t="s">
        <v>110</v>
      </c>
      <c r="C91" s="72" t="s">
        <v>169</v>
      </c>
      <c r="D91" s="26">
        <v>2</v>
      </c>
      <c r="E91" s="21"/>
      <c r="F91" s="22">
        <f t="shared" si="4"/>
        <v>0</v>
      </c>
      <c r="G91" s="88"/>
      <c r="H91" s="94"/>
      <c r="J91" s="22">
        <f t="shared" si="2"/>
        <v>0</v>
      </c>
    </row>
    <row r="92" spans="1:10" ht="27" customHeight="1" x14ac:dyDescent="0.2">
      <c r="A92" s="84"/>
      <c r="B92" s="56" t="s">
        <v>111</v>
      </c>
      <c r="C92" s="72" t="s">
        <v>170</v>
      </c>
      <c r="D92" s="26">
        <v>2</v>
      </c>
      <c r="E92" s="21"/>
      <c r="F92" s="22">
        <f t="shared" si="4"/>
        <v>0</v>
      </c>
      <c r="G92" s="88"/>
      <c r="H92" s="94"/>
      <c r="J92" s="22">
        <f t="shared" si="2"/>
        <v>0</v>
      </c>
    </row>
    <row r="93" spans="1:10" ht="27" customHeight="1" x14ac:dyDescent="0.2">
      <c r="A93" s="84"/>
      <c r="B93" s="56" t="s">
        <v>112</v>
      </c>
      <c r="C93" s="72" t="s">
        <v>171</v>
      </c>
      <c r="D93" s="26">
        <v>2</v>
      </c>
      <c r="E93" s="21"/>
      <c r="F93" s="22">
        <f t="shared" si="4"/>
        <v>0</v>
      </c>
      <c r="G93" s="88"/>
      <c r="H93" s="94"/>
      <c r="J93" s="22">
        <f t="shared" si="2"/>
        <v>0</v>
      </c>
    </row>
    <row r="94" spans="1:10" ht="27" customHeight="1" x14ac:dyDescent="0.2">
      <c r="A94" s="84"/>
      <c r="B94" s="56" t="s">
        <v>113</v>
      </c>
      <c r="C94" s="72" t="s">
        <v>172</v>
      </c>
      <c r="D94" s="26">
        <v>2</v>
      </c>
      <c r="E94" s="21"/>
      <c r="F94" s="22">
        <f t="shared" si="3"/>
        <v>0</v>
      </c>
      <c r="G94" s="88"/>
      <c r="H94" s="94"/>
      <c r="J94" s="22">
        <f t="shared" si="2"/>
        <v>0</v>
      </c>
    </row>
    <row r="95" spans="1:10" ht="27" customHeight="1" x14ac:dyDescent="0.2">
      <c r="A95" s="84"/>
      <c r="B95" s="56" t="s">
        <v>114</v>
      </c>
      <c r="C95" s="72" t="s">
        <v>173</v>
      </c>
      <c r="D95" s="26">
        <v>2</v>
      </c>
      <c r="E95" s="21"/>
      <c r="F95" s="22">
        <f t="shared" si="3"/>
        <v>0</v>
      </c>
      <c r="G95" s="88"/>
      <c r="H95" s="94"/>
      <c r="J95" s="22">
        <f t="shared" si="2"/>
        <v>0</v>
      </c>
    </row>
    <row r="96" spans="1:10" ht="27" customHeight="1" x14ac:dyDescent="0.2">
      <c r="A96" s="84"/>
      <c r="B96" s="56" t="s">
        <v>115</v>
      </c>
      <c r="C96" s="72" t="s">
        <v>174</v>
      </c>
      <c r="D96" s="26">
        <v>2</v>
      </c>
      <c r="E96" s="21"/>
      <c r="F96" s="22">
        <f t="shared" si="3"/>
        <v>0</v>
      </c>
      <c r="G96" s="88"/>
      <c r="H96" s="94"/>
      <c r="J96" s="22">
        <f t="shared" si="2"/>
        <v>0</v>
      </c>
    </row>
    <row r="97" spans="1:10" ht="27" customHeight="1" x14ac:dyDescent="0.2">
      <c r="A97" s="84"/>
      <c r="B97" s="56" t="s">
        <v>116</v>
      </c>
      <c r="C97" s="72" t="s">
        <v>175</v>
      </c>
      <c r="D97" s="26">
        <v>3</v>
      </c>
      <c r="E97" s="21"/>
      <c r="F97" s="22">
        <f t="shared" si="3"/>
        <v>0</v>
      </c>
      <c r="G97" s="88"/>
      <c r="H97" s="94"/>
      <c r="J97" s="22">
        <f t="shared" si="2"/>
        <v>0</v>
      </c>
    </row>
    <row r="98" spans="1:10" ht="27" customHeight="1" x14ac:dyDescent="0.2">
      <c r="A98" s="84"/>
      <c r="B98" s="56" t="s">
        <v>117</v>
      </c>
      <c r="C98" s="72" t="s">
        <v>176</v>
      </c>
      <c r="D98" s="26">
        <v>2</v>
      </c>
      <c r="E98" s="21"/>
      <c r="F98" s="22">
        <f t="shared" si="3"/>
        <v>0</v>
      </c>
      <c r="G98" s="88"/>
      <c r="H98" s="94"/>
      <c r="J98" s="22">
        <f t="shared" si="2"/>
        <v>0</v>
      </c>
    </row>
    <row r="99" spans="1:10" ht="27" customHeight="1" x14ac:dyDescent="0.2">
      <c r="A99" s="84"/>
      <c r="B99" s="56" t="s">
        <v>118</v>
      </c>
      <c r="C99" s="72" t="s">
        <v>177</v>
      </c>
      <c r="D99" s="26">
        <v>2</v>
      </c>
      <c r="E99" s="21"/>
      <c r="F99" s="22">
        <f t="shared" si="3"/>
        <v>0</v>
      </c>
      <c r="G99" s="88"/>
      <c r="H99" s="94"/>
      <c r="J99" s="22">
        <f t="shared" si="2"/>
        <v>0</v>
      </c>
    </row>
    <row r="100" spans="1:10" ht="27" customHeight="1" x14ac:dyDescent="0.2">
      <c r="A100" s="84"/>
      <c r="B100" s="56" t="s">
        <v>119</v>
      </c>
      <c r="C100" s="72" t="s">
        <v>178</v>
      </c>
      <c r="D100" s="26">
        <v>2</v>
      </c>
      <c r="E100" s="21"/>
      <c r="F100" s="22">
        <f t="shared" si="3"/>
        <v>0</v>
      </c>
      <c r="G100" s="88"/>
      <c r="H100" s="94"/>
      <c r="J100" s="22">
        <f t="shared" si="2"/>
        <v>0</v>
      </c>
    </row>
    <row r="101" spans="1:10" ht="27" customHeight="1" x14ac:dyDescent="0.2">
      <c r="A101" s="84"/>
      <c r="B101" s="56" t="s">
        <v>120</v>
      </c>
      <c r="C101" s="72" t="s">
        <v>179</v>
      </c>
      <c r="D101" s="26">
        <v>2</v>
      </c>
      <c r="E101" s="21"/>
      <c r="F101" s="22">
        <f t="shared" si="3"/>
        <v>0</v>
      </c>
      <c r="G101" s="88"/>
      <c r="H101" s="94"/>
      <c r="J101" s="22">
        <f t="shared" si="2"/>
        <v>0</v>
      </c>
    </row>
    <row r="102" spans="1:10" ht="27" customHeight="1" x14ac:dyDescent="0.2">
      <c r="A102" s="84"/>
      <c r="B102" s="56" t="s">
        <v>121</v>
      </c>
      <c r="C102" s="72" t="s">
        <v>180</v>
      </c>
      <c r="D102" s="26">
        <v>2</v>
      </c>
      <c r="E102" s="21"/>
      <c r="F102" s="22">
        <f t="shared" si="3"/>
        <v>0</v>
      </c>
      <c r="G102" s="88"/>
      <c r="H102" s="94"/>
      <c r="J102" s="22">
        <f t="shared" si="2"/>
        <v>0</v>
      </c>
    </row>
    <row r="103" spans="1:10" ht="27" customHeight="1" x14ac:dyDescent="0.2">
      <c r="A103" s="84"/>
      <c r="B103" s="56" t="s">
        <v>122</v>
      </c>
      <c r="C103" s="72" t="s">
        <v>181</v>
      </c>
      <c r="D103" s="26">
        <v>2</v>
      </c>
      <c r="E103" s="21"/>
      <c r="F103" s="22">
        <f t="shared" si="3"/>
        <v>0</v>
      </c>
      <c r="G103" s="88"/>
      <c r="H103" s="94"/>
      <c r="J103" s="22">
        <f t="shared" si="2"/>
        <v>0</v>
      </c>
    </row>
    <row r="104" spans="1:10" ht="27" customHeight="1" x14ac:dyDescent="0.2">
      <c r="A104" s="84"/>
      <c r="B104" s="56" t="s">
        <v>123</v>
      </c>
      <c r="C104" s="72" t="s">
        <v>182</v>
      </c>
      <c r="D104" s="26">
        <v>2</v>
      </c>
      <c r="E104" s="21"/>
      <c r="F104" s="22">
        <f t="shared" si="3"/>
        <v>0</v>
      </c>
      <c r="G104" s="88"/>
      <c r="H104" s="94"/>
      <c r="J104" s="22">
        <f t="shared" si="2"/>
        <v>0</v>
      </c>
    </row>
    <row r="105" spans="1:10" ht="27" customHeight="1" x14ac:dyDescent="0.2">
      <c r="A105" s="84"/>
      <c r="B105" s="56" t="s">
        <v>124</v>
      </c>
      <c r="C105" s="72" t="s">
        <v>183</v>
      </c>
      <c r="D105" s="26">
        <v>2</v>
      </c>
      <c r="E105" s="21"/>
      <c r="F105" s="22">
        <f t="shared" si="3"/>
        <v>0</v>
      </c>
      <c r="G105" s="88"/>
      <c r="H105" s="94"/>
      <c r="J105" s="22">
        <f t="shared" si="2"/>
        <v>0</v>
      </c>
    </row>
    <row r="106" spans="1:10" ht="27" customHeight="1" x14ac:dyDescent="0.2">
      <c r="A106" s="84"/>
      <c r="B106" s="56" t="s">
        <v>125</v>
      </c>
      <c r="C106" s="72" t="s">
        <v>184</v>
      </c>
      <c r="D106" s="26">
        <v>2</v>
      </c>
      <c r="E106" s="21"/>
      <c r="F106" s="22">
        <f t="shared" si="3"/>
        <v>0</v>
      </c>
      <c r="G106" s="88"/>
      <c r="H106" s="94"/>
      <c r="J106" s="22">
        <f t="shared" si="2"/>
        <v>0</v>
      </c>
    </row>
    <row r="107" spans="1:10" ht="27" customHeight="1" x14ac:dyDescent="0.2">
      <c r="A107" s="84"/>
      <c r="B107" s="56" t="s">
        <v>126</v>
      </c>
      <c r="C107" s="72" t="s">
        <v>185</v>
      </c>
      <c r="D107" s="26">
        <v>2</v>
      </c>
      <c r="E107" s="21"/>
      <c r="F107" s="22">
        <f t="shared" si="3"/>
        <v>0</v>
      </c>
      <c r="G107" s="88"/>
      <c r="H107" s="94"/>
      <c r="J107" s="22">
        <f t="shared" si="2"/>
        <v>0</v>
      </c>
    </row>
    <row r="108" spans="1:10" ht="27" customHeight="1" x14ac:dyDescent="0.2">
      <c r="A108" s="84"/>
      <c r="B108" s="56" t="s">
        <v>127</v>
      </c>
      <c r="C108" s="72" t="s">
        <v>186</v>
      </c>
      <c r="D108" s="26">
        <v>2</v>
      </c>
      <c r="E108" s="21"/>
      <c r="F108" s="22">
        <f t="shared" si="3"/>
        <v>0</v>
      </c>
      <c r="G108" s="88"/>
      <c r="H108" s="94"/>
      <c r="J108" s="22">
        <f t="shared" si="2"/>
        <v>0</v>
      </c>
    </row>
    <row r="109" spans="1:10" ht="27" customHeight="1" x14ac:dyDescent="0.2">
      <c r="A109" s="84"/>
      <c r="B109" s="56" t="s">
        <v>128</v>
      </c>
      <c r="C109" s="72" t="s">
        <v>187</v>
      </c>
      <c r="D109" s="26">
        <v>2</v>
      </c>
      <c r="E109" s="21"/>
      <c r="F109" s="22">
        <f t="shared" si="3"/>
        <v>0</v>
      </c>
      <c r="G109" s="88"/>
      <c r="H109" s="94"/>
      <c r="J109" s="22">
        <f t="shared" si="2"/>
        <v>0</v>
      </c>
    </row>
    <row r="110" spans="1:10" ht="27" customHeight="1" x14ac:dyDescent="0.2">
      <c r="A110" s="84"/>
      <c r="B110" s="56" t="s">
        <v>129</v>
      </c>
      <c r="C110" s="72" t="s">
        <v>188</v>
      </c>
      <c r="D110" s="26">
        <v>2</v>
      </c>
      <c r="E110" s="21"/>
      <c r="F110" s="22">
        <f t="shared" si="3"/>
        <v>0</v>
      </c>
      <c r="G110" s="88"/>
      <c r="H110" s="94"/>
      <c r="J110" s="22">
        <f t="shared" si="2"/>
        <v>0</v>
      </c>
    </row>
    <row r="111" spans="1:10" ht="27" customHeight="1" x14ac:dyDescent="0.2">
      <c r="A111" s="84"/>
      <c r="B111" s="56" t="s">
        <v>130</v>
      </c>
      <c r="C111" s="72" t="s">
        <v>189</v>
      </c>
      <c r="D111" s="26">
        <v>2</v>
      </c>
      <c r="E111" s="21"/>
      <c r="F111" s="22">
        <f t="shared" si="3"/>
        <v>0</v>
      </c>
      <c r="G111" s="88"/>
      <c r="H111" s="94"/>
      <c r="J111" s="22">
        <f t="shared" si="2"/>
        <v>0</v>
      </c>
    </row>
    <row r="112" spans="1:10" ht="27" customHeight="1" x14ac:dyDescent="0.2">
      <c r="A112" s="84"/>
      <c r="B112" s="56" t="s">
        <v>131</v>
      </c>
      <c r="C112" s="72" t="s">
        <v>190</v>
      </c>
      <c r="D112" s="26">
        <v>2</v>
      </c>
      <c r="E112" s="21"/>
      <c r="F112" s="22">
        <f t="shared" si="3"/>
        <v>0</v>
      </c>
      <c r="G112" s="88"/>
      <c r="H112" s="94"/>
      <c r="J112" s="22">
        <f t="shared" si="2"/>
        <v>0</v>
      </c>
    </row>
    <row r="113" spans="1:10" ht="27" customHeight="1" x14ac:dyDescent="0.2">
      <c r="A113" s="84"/>
      <c r="B113" s="56" t="s">
        <v>132</v>
      </c>
      <c r="C113" s="72" t="s">
        <v>191</v>
      </c>
      <c r="D113" s="26">
        <v>1</v>
      </c>
      <c r="E113" s="21"/>
      <c r="F113" s="22">
        <f t="shared" si="3"/>
        <v>0</v>
      </c>
      <c r="G113" s="88"/>
      <c r="H113" s="94"/>
      <c r="J113" s="22">
        <f t="shared" si="2"/>
        <v>0</v>
      </c>
    </row>
    <row r="114" spans="1:10" ht="27" customHeight="1" x14ac:dyDescent="0.2">
      <c r="A114" s="84"/>
      <c r="B114" s="56" t="s">
        <v>133</v>
      </c>
      <c r="C114" s="72" t="s">
        <v>192</v>
      </c>
      <c r="D114" s="26">
        <v>2</v>
      </c>
      <c r="E114" s="21"/>
      <c r="F114" s="22">
        <f t="shared" si="3"/>
        <v>0</v>
      </c>
      <c r="G114" s="88"/>
      <c r="H114" s="94"/>
      <c r="J114" s="22">
        <f t="shared" si="2"/>
        <v>0</v>
      </c>
    </row>
    <row r="115" spans="1:10" ht="47.25" customHeight="1" x14ac:dyDescent="0.2">
      <c r="A115" s="84"/>
      <c r="B115" s="59" t="s">
        <v>208</v>
      </c>
      <c r="C115" s="66" t="s">
        <v>87</v>
      </c>
      <c r="D115" s="67" t="s">
        <v>88</v>
      </c>
      <c r="E115" s="21"/>
      <c r="F115" s="81">
        <f>IF(E115=1,D115,0)</f>
        <v>0</v>
      </c>
      <c r="G115" s="88"/>
      <c r="H115" s="94"/>
      <c r="J115" s="22">
        <f t="shared" si="2"/>
        <v>0</v>
      </c>
    </row>
    <row r="116" spans="1:10" ht="44.25" customHeight="1" x14ac:dyDescent="0.2">
      <c r="A116" s="84"/>
      <c r="B116" s="53" t="s">
        <v>80</v>
      </c>
      <c r="C116" s="66" t="s">
        <v>87</v>
      </c>
      <c r="D116" s="67" t="s">
        <v>88</v>
      </c>
      <c r="E116" s="21"/>
      <c r="F116" s="81">
        <f t="shared" si="3"/>
        <v>0</v>
      </c>
      <c r="G116" s="88"/>
      <c r="H116" s="94"/>
      <c r="J116" s="22">
        <f t="shared" si="2"/>
        <v>0</v>
      </c>
    </row>
    <row r="117" spans="1:10" ht="48" customHeight="1" x14ac:dyDescent="0.2">
      <c r="A117" s="84"/>
      <c r="B117" s="53" t="s">
        <v>81</v>
      </c>
      <c r="C117" s="66" t="s">
        <v>87</v>
      </c>
      <c r="D117" s="67" t="s">
        <v>88</v>
      </c>
      <c r="E117" s="21"/>
      <c r="F117" s="81">
        <f t="shared" si="3"/>
        <v>0</v>
      </c>
      <c r="G117" s="88"/>
      <c r="H117" s="94"/>
      <c r="J117" s="22">
        <f t="shared" si="2"/>
        <v>0</v>
      </c>
    </row>
    <row r="118" spans="1:10" ht="48" customHeight="1" thickBot="1" x14ac:dyDescent="0.25">
      <c r="A118" s="84"/>
      <c r="B118" s="77" t="s">
        <v>82</v>
      </c>
      <c r="C118" s="78" t="s">
        <v>87</v>
      </c>
      <c r="D118" s="79" t="s">
        <v>88</v>
      </c>
      <c r="E118" s="80"/>
      <c r="F118" s="100">
        <f t="shared" si="3"/>
        <v>0</v>
      </c>
      <c r="G118" s="96"/>
      <c r="H118" s="95"/>
      <c r="J118" s="22">
        <f t="shared" si="2"/>
        <v>0</v>
      </c>
    </row>
    <row r="119" spans="1:10" ht="113.25" customHeight="1" x14ac:dyDescent="0.2">
      <c r="A119" s="84"/>
      <c r="B119" s="89" t="s">
        <v>218</v>
      </c>
      <c r="C119" s="90"/>
      <c r="D119" s="74"/>
      <c r="E119" s="75"/>
      <c r="F119" s="76"/>
      <c r="G119" s="73" t="str">
        <f>IF(AND(G15=4.5,G18=1,G20=16,G28=6,G37=4,G67&gt;8.5),"כל התאים בעמודה הזו ירוקים","לפחות אחד מהתאים לא ירוק")</f>
        <v>לפחות אחד מהתאים לא ירוק</v>
      </c>
      <c r="H119" s="73" t="str">
        <f>IF(AND(H15=6,H18=1,H20=16,H28=6,H37&gt;1),"כל התאים בעמודה הזו ירוקים","לפחות אחד מהתאים לא ירוק")</f>
        <v>לפחות אחד מהתאים לא ירוק</v>
      </c>
    </row>
    <row r="120" spans="1:10" ht="23.25" x14ac:dyDescent="0.2">
      <c r="A120" s="31" t="s">
        <v>15</v>
      </c>
      <c r="G120" s="11">
        <f>SUM(G15,G20:G118)</f>
        <v>0</v>
      </c>
      <c r="H120" s="11">
        <f>SUM(H15,H20:H118)</f>
        <v>0</v>
      </c>
    </row>
    <row r="121" spans="1:10" ht="276.75" customHeight="1" x14ac:dyDescent="0.2">
      <c r="A121" s="49" t="s">
        <v>209</v>
      </c>
      <c r="G121" s="12" t="str">
        <f>IF(G120&gt;38.99,"אם כל התאים בעמודה הזו ירוקים, נראה שסיימת את חובות הקורסים למסלול","חסרים קורסים")</f>
        <v>חסרים קורסים</v>
      </c>
      <c r="H121" s="12" t="str">
        <f>IF(H120&gt;28.99,"אם כל התאים בעמודה הזו ירוקים, נראה שסיימת את חובות הקורסים למסלול. במסלול תזה יש דרישות אקדמיות לציונים מסויימים בקורסים מסויימים. יש לבדוק בתקנון של הועדה לעבודות גמר באתר בית הספר לבריאות הציבור.","חסרים קורסים")</f>
        <v>חסרים קורסים</v>
      </c>
    </row>
    <row r="122" spans="1:10" ht="23.25" customHeight="1" thickBot="1" x14ac:dyDescent="0.25">
      <c r="G122" s="12"/>
      <c r="H122" s="12"/>
    </row>
    <row r="123" spans="1:10" ht="82.5" customHeight="1" thickBot="1" x14ac:dyDescent="0.25">
      <c r="B123" s="60" t="s">
        <v>22</v>
      </c>
      <c r="C123" s="41"/>
      <c r="D123" s="46"/>
      <c r="E123" s="17" t="s">
        <v>23</v>
      </c>
      <c r="F123" s="47" t="s">
        <v>1</v>
      </c>
      <c r="G123" s="3" t="s">
        <v>18</v>
      </c>
      <c r="H123" s="3" t="s">
        <v>19</v>
      </c>
    </row>
    <row r="124" spans="1:10" ht="39" thickBot="1" x14ac:dyDescent="0.25">
      <c r="B124" s="61" t="s">
        <v>219</v>
      </c>
      <c r="C124" s="43"/>
      <c r="D124" s="46"/>
      <c r="E124" s="54"/>
      <c r="F124" s="44">
        <f>IF(E124=1,1,0)</f>
        <v>0</v>
      </c>
      <c r="G124" s="45">
        <f>SUM(F124)</f>
        <v>0</v>
      </c>
      <c r="H124" s="45">
        <f>SUM(G124)</f>
        <v>0</v>
      </c>
    </row>
    <row r="125" spans="1:10" ht="39" thickBot="1" x14ac:dyDescent="0.25">
      <c r="B125" s="61" t="s">
        <v>24</v>
      </c>
      <c r="C125" s="43"/>
      <c r="D125" s="46"/>
      <c r="E125" s="54"/>
      <c r="F125" s="44">
        <f t="shared" ref="F125:F126" si="5">IF(E125=1,1,0)</f>
        <v>0</v>
      </c>
      <c r="G125" s="45">
        <f>SUM(F125)</f>
        <v>0</v>
      </c>
      <c r="H125" s="45">
        <f t="shared" ref="H125" si="6">SUM(G125)</f>
        <v>0</v>
      </c>
    </row>
    <row r="126" spans="1:10" ht="26.25" thickBot="1" x14ac:dyDescent="0.25">
      <c r="B126" s="61" t="s">
        <v>25</v>
      </c>
      <c r="C126" s="43"/>
      <c r="D126" s="46"/>
      <c r="E126" s="54"/>
      <c r="F126" s="44">
        <f t="shared" si="5"/>
        <v>0</v>
      </c>
      <c r="G126" s="45">
        <f>SUM(F126)</f>
        <v>0</v>
      </c>
      <c r="H126" s="45">
        <f t="shared" ref="H126" si="7">SUM(G126)</f>
        <v>0</v>
      </c>
    </row>
  </sheetData>
  <sheetProtection algorithmName="SHA-512" hashValue="BnC9pt8iBzUUkF79My8w6DAVX6CRt2aAuAYns6KM8QDi7qetqQD6IR5VmdjEtgkVGbyyWRZ7U8ZCIvl190G/cw==" saltValue="y/2YcH1Ktuo+HWLaZ1JyHQ==" spinCount="100000" sheet="1" objects="1" scenarios="1"/>
  <mergeCells count="28">
    <mergeCell ref="A2:B2"/>
    <mergeCell ref="H37:H118"/>
    <mergeCell ref="G20:G27"/>
    <mergeCell ref="G28:G36"/>
    <mergeCell ref="G37:G66"/>
    <mergeCell ref="G67:G118"/>
    <mergeCell ref="H20:H27"/>
    <mergeCell ref="A12:G12"/>
    <mergeCell ref="H28:H36"/>
    <mergeCell ref="H15:H17"/>
    <mergeCell ref="A20:A27"/>
    <mergeCell ref="A28:A36"/>
    <mergeCell ref="A11:G11"/>
    <mergeCell ref="I37:I41"/>
    <mergeCell ref="A67:A119"/>
    <mergeCell ref="A15:A17"/>
    <mergeCell ref="A18:A19"/>
    <mergeCell ref="A3:G3"/>
    <mergeCell ref="A4:G4"/>
    <mergeCell ref="A5:G5"/>
    <mergeCell ref="A6:G6"/>
    <mergeCell ref="G15:G17"/>
    <mergeCell ref="B119:C119"/>
    <mergeCell ref="A7:G7"/>
    <mergeCell ref="A8:G8"/>
    <mergeCell ref="A9:G9"/>
    <mergeCell ref="A10:G10"/>
    <mergeCell ref="A37:A66"/>
  </mergeCells>
  <conditionalFormatting sqref="G15:H15 G18:H18">
    <cfRule type="cellIs" dxfId="53" priority="76" operator="lessThan">
      <formula>4.5</formula>
    </cfRule>
    <cfRule type="cellIs" dxfId="52" priority="77" operator="greaterThan">
      <formula>4.5</formula>
    </cfRule>
    <cfRule type="cellIs" dxfId="51" priority="78" operator="equal">
      <formula>4.5</formula>
    </cfRule>
    <cfRule type="cellIs" dxfId="50" priority="79" operator="equal">
      <formula>4.5</formula>
    </cfRule>
  </conditionalFormatting>
  <conditionalFormatting sqref="G20:H27">
    <cfRule type="cellIs" dxfId="49" priority="70" operator="greaterThan">
      <formula>16</formula>
    </cfRule>
    <cfRule type="cellIs" dxfId="48" priority="71" operator="lessThan">
      <formula>16</formula>
    </cfRule>
    <cfRule type="cellIs" dxfId="47" priority="72" operator="equal">
      <formula>16</formula>
    </cfRule>
  </conditionalFormatting>
  <conditionalFormatting sqref="G28:H36">
    <cfRule type="cellIs" dxfId="46" priority="66" operator="greaterThan">
      <formula>6</formula>
    </cfRule>
    <cfRule type="cellIs" dxfId="45" priority="67" operator="lessThan">
      <formula>6</formula>
    </cfRule>
    <cfRule type="cellIs" dxfId="44" priority="68" operator="greaterThan">
      <formula>6</formula>
    </cfRule>
    <cfRule type="cellIs" dxfId="43" priority="69" operator="equal">
      <formula>6</formula>
    </cfRule>
  </conditionalFormatting>
  <conditionalFormatting sqref="G18:H18">
    <cfRule type="cellIs" dxfId="42" priority="63" operator="lessThan">
      <formula>1</formula>
    </cfRule>
    <cfRule type="cellIs" dxfId="41" priority="64" operator="greaterThan">
      <formula>1</formula>
    </cfRule>
    <cfRule type="cellIs" dxfId="40" priority="65" operator="equal">
      <formula>1</formula>
    </cfRule>
  </conditionalFormatting>
  <conditionalFormatting sqref="H15:H17">
    <cfRule type="cellIs" dxfId="39" priority="60" operator="lessThan">
      <formula>6</formula>
    </cfRule>
    <cfRule type="cellIs" dxfId="38" priority="61" operator="greaterThan">
      <formula>6</formula>
    </cfRule>
    <cfRule type="cellIs" dxfId="37" priority="62" operator="equal">
      <formula>6</formula>
    </cfRule>
  </conditionalFormatting>
  <conditionalFormatting sqref="G15:G17">
    <cfRule type="cellIs" dxfId="36" priority="16" operator="greaterThan">
      <formula>4.5</formula>
    </cfRule>
    <cfRule type="cellIs" dxfId="35" priority="17" operator="equal">
      <formula>4.5</formula>
    </cfRule>
    <cfRule type="cellIs" dxfId="34" priority="18" operator="lessThan">
      <formula>4.5</formula>
    </cfRule>
    <cfRule type="cellIs" dxfId="33" priority="30" operator="equal">
      <formula>4.5</formula>
    </cfRule>
    <cfRule type="cellIs" dxfId="32" priority="59" operator="equal">
      <formula>6</formula>
    </cfRule>
  </conditionalFormatting>
  <conditionalFormatting sqref="G37:G66">
    <cfRule type="cellIs" dxfId="31" priority="56" operator="lessThan">
      <formula>4</formula>
    </cfRule>
    <cfRule type="cellIs" dxfId="30" priority="57" operator="greaterThan">
      <formula>4</formula>
    </cfRule>
    <cfRule type="cellIs" dxfId="29" priority="58" operator="equal">
      <formula>4</formula>
    </cfRule>
  </conditionalFormatting>
  <conditionalFormatting sqref="H37:H118">
    <cfRule type="cellIs" dxfId="28" priority="39" operator="lessThan">
      <formula>0.99</formula>
    </cfRule>
    <cfRule type="cellIs" dxfId="27" priority="40" operator="greaterThan">
      <formula>0.999</formula>
    </cfRule>
    <cfRule type="cellIs" dxfId="26" priority="54" operator="lessThan">
      <formula>1</formula>
    </cfRule>
    <cfRule type="cellIs" dxfId="25" priority="55" operator="greaterThan">
      <formula>1</formula>
    </cfRule>
  </conditionalFormatting>
  <conditionalFormatting sqref="G120">
    <cfRule type="cellIs" dxfId="24" priority="48" operator="lessThan">
      <formula>39</formula>
    </cfRule>
    <cfRule type="cellIs" dxfId="23" priority="49" operator="greaterThan">
      <formula>39</formula>
    </cfRule>
    <cfRule type="cellIs" dxfId="22" priority="50" operator="equal">
      <formula>39</formula>
    </cfRule>
  </conditionalFormatting>
  <conditionalFormatting sqref="G67:G118">
    <cfRule type="cellIs" dxfId="21" priority="45" operator="lessThan">
      <formula>8.5</formula>
    </cfRule>
    <cfRule type="cellIs" dxfId="20" priority="46" operator="greaterThan">
      <formula>8.5</formula>
    </cfRule>
    <cfRule type="cellIs" dxfId="19" priority="47" operator="equal">
      <formula>8.5</formula>
    </cfRule>
  </conditionalFormatting>
  <conditionalFormatting sqref="G121:H122">
    <cfRule type="containsText" dxfId="18" priority="43" operator="containsText" text="סיימת">
      <formula>NOT(ISERROR(SEARCH("סיימת",G121)))</formula>
    </cfRule>
    <cfRule type="containsText" dxfId="17" priority="44" operator="containsText" text="חסרים קורסים">
      <formula>NOT(ISERROR(SEARCH("חסרים קורסים",G121)))</formula>
    </cfRule>
  </conditionalFormatting>
  <conditionalFormatting sqref="H120">
    <cfRule type="cellIs" dxfId="16" priority="41" operator="lessThan">
      <formula>29</formula>
    </cfRule>
    <cfRule type="cellIs" dxfId="15" priority="42" operator="greaterThan">
      <formula>28.99</formula>
    </cfRule>
  </conditionalFormatting>
  <conditionalFormatting sqref="I15">
    <cfRule type="expression" dxfId="14" priority="33">
      <formula>$G$15&gt;4.5</formula>
    </cfRule>
  </conditionalFormatting>
  <conditionalFormatting sqref="I28">
    <cfRule type="expression" dxfId="13" priority="32">
      <formula>$G$28&gt;6</formula>
    </cfRule>
  </conditionalFormatting>
  <conditionalFormatting sqref="I37">
    <cfRule type="expression" dxfId="12" priority="31">
      <formula>$G$28&gt;6</formula>
    </cfRule>
  </conditionalFormatting>
  <conditionalFormatting sqref="G124:H126">
    <cfRule type="cellIs" dxfId="11" priority="11" operator="lessThan">
      <formula>1</formula>
    </cfRule>
    <cfRule type="cellIs" dxfId="10" priority="12" operator="equal">
      <formula>1</formula>
    </cfRule>
  </conditionalFormatting>
  <conditionalFormatting sqref="I37:I41">
    <cfRule type="expression" dxfId="9" priority="10">
      <formula>$G$37&gt;4</formula>
    </cfRule>
  </conditionalFormatting>
  <conditionalFormatting sqref="J14:J118">
    <cfRule type="cellIs" dxfId="8" priority="9" operator="greaterThan">
      <formula>1</formula>
    </cfRule>
  </conditionalFormatting>
  <conditionalFormatting sqref="B14:C14">
    <cfRule type="expression" dxfId="7" priority="8">
      <formula>$J$14&gt;1</formula>
    </cfRule>
  </conditionalFormatting>
  <conditionalFormatting sqref="B15:B84">
    <cfRule type="expression" dxfId="6" priority="7">
      <formula>J15&gt;1</formula>
    </cfRule>
  </conditionalFormatting>
  <conditionalFormatting sqref="C15:C84">
    <cfRule type="expression" dxfId="5" priority="122">
      <formula>#REF!&gt;1</formula>
    </cfRule>
  </conditionalFormatting>
  <conditionalFormatting sqref="B85:C114">
    <cfRule type="expression" dxfId="4" priority="5">
      <formula>J85&gt;1</formula>
    </cfRule>
  </conditionalFormatting>
  <conditionalFormatting sqref="G119:H119">
    <cfRule type="containsText" dxfId="3" priority="1" operator="containsText" text="כל התאים בעמודה הזו ירוקים">
      <formula>NOT(ISERROR(SEARCH("כל התאים בעמודה הזו ירוקים",G119)))</formula>
    </cfRule>
    <cfRule type="containsText" dxfId="2" priority="2" operator="containsText" text="לפחות אחד מהתאים לא ירוק">
      <formula>NOT(ISERROR(SEARCH("לפחות אחד מהתאים לא ירוק",G119)))</formula>
    </cfRule>
    <cfRule type="containsText" dxfId="1" priority="3" operator="containsText" text="יש תא לא ירוק">
      <formula>NOT(ISERROR(SEARCH("יש תא לא ירוק",G119)))</formula>
    </cfRule>
    <cfRule type="containsText" dxfId="0" priority="4" operator="containsText" text="כל התאים ירוקים">
      <formula>NOT(ISERROR(SEARCH("כל התאים ירוקים",G119)))</formula>
    </cfRule>
  </conditionalFormatting>
  <dataValidations count="1">
    <dataValidation type="list" allowBlank="1" showInputMessage="1" showErrorMessage="1" sqref="E14:E118">
      <formula1>"1,0"</formula1>
    </dataValidation>
  </dataValidations>
  <hyperlinks>
    <hyperlink ref="A11:G11" r:id="rId1" display="9. נשמח לדעת האם יש טעות בקובץ, האם הקובץ עזר לך, יש לך רעיון לשיפור וכו'. ניתן למלא את השאלון: https://forms.gle/TsUCaHcLKQ5P7WQ4A"/>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rightToLeft="1" topLeftCell="A59" workbookViewId="0">
      <selection activeCell="A76" sqref="A76"/>
    </sheetView>
  </sheetViews>
  <sheetFormatPr defaultRowHeight="14.25" x14ac:dyDescent="0.2"/>
  <cols>
    <col min="1" max="1" width="69.5" style="15" customWidth="1"/>
    <col min="2" max="2" width="7.875" style="28" customWidth="1"/>
  </cols>
  <sheetData>
    <row r="1" spans="1:5" x14ac:dyDescent="0.2">
      <c r="B1" s="1"/>
    </row>
    <row r="2" spans="1:5" x14ac:dyDescent="0.2">
      <c r="A2"/>
      <c r="B2" s="14"/>
    </row>
    <row r="3" spans="1:5" x14ac:dyDescent="0.2">
      <c r="A3"/>
      <c r="B3" s="14"/>
    </row>
    <row r="4" spans="1:5" x14ac:dyDescent="0.2">
      <c r="A4"/>
      <c r="B4" s="14"/>
    </row>
    <row r="5" spans="1:5" x14ac:dyDescent="0.2">
      <c r="A5"/>
      <c r="B5" s="14"/>
    </row>
    <row r="6" spans="1:5" x14ac:dyDescent="0.2">
      <c r="A6"/>
      <c r="B6" s="14"/>
    </row>
    <row r="7" spans="1:5" x14ac:dyDescent="0.2">
      <c r="A7"/>
      <c r="B7" s="14"/>
    </row>
    <row r="8" spans="1:5" x14ac:dyDescent="0.2">
      <c r="A8"/>
      <c r="B8" s="14"/>
    </row>
    <row r="9" spans="1:5" x14ac:dyDescent="0.2">
      <c r="A9"/>
      <c r="B9" s="14"/>
    </row>
    <row r="10" spans="1:5" x14ac:dyDescent="0.2">
      <c r="A10"/>
      <c r="B10" s="1"/>
    </row>
    <row r="11" spans="1:5" ht="38.25" x14ac:dyDescent="0.2">
      <c r="A11" s="2" t="s">
        <v>0</v>
      </c>
      <c r="B11" s="17" t="s">
        <v>21</v>
      </c>
      <c r="E11" t="s">
        <v>77</v>
      </c>
    </row>
    <row r="12" spans="1:5" x14ac:dyDescent="0.2">
      <c r="A12" s="4">
        <v>158.11179999999999</v>
      </c>
      <c r="B12" s="21">
        <v>1</v>
      </c>
    </row>
    <row r="13" spans="1:5" x14ac:dyDescent="0.2">
      <c r="A13" s="4">
        <v>103.0012</v>
      </c>
      <c r="B13" s="24"/>
    </row>
    <row r="14" spans="1:5" x14ac:dyDescent="0.2">
      <c r="A14" s="6">
        <v>103.7</v>
      </c>
      <c r="B14" s="24"/>
    </row>
    <row r="15" spans="1:5" x14ac:dyDescent="0.2">
      <c r="A15" s="4">
        <v>103.6002</v>
      </c>
      <c r="B15" s="24"/>
    </row>
    <row r="16" spans="1:5" x14ac:dyDescent="0.2">
      <c r="A16" s="6">
        <v>146.44</v>
      </c>
      <c r="B16" s="24"/>
    </row>
    <row r="17" spans="1:2" x14ac:dyDescent="0.2">
      <c r="A17" s="4">
        <v>400.1001</v>
      </c>
      <c r="B17" s="24"/>
    </row>
    <row r="18" spans="1:2" x14ac:dyDescent="0.2">
      <c r="A18" s="4">
        <v>158.1011</v>
      </c>
      <c r="B18" s="24"/>
    </row>
    <row r="19" spans="1:2" x14ac:dyDescent="0.2">
      <c r="A19" s="6">
        <v>158.11099999999999</v>
      </c>
      <c r="B19" s="24"/>
    </row>
    <row r="20" spans="1:2" x14ac:dyDescent="0.2">
      <c r="A20" s="4">
        <v>158.10130000000001</v>
      </c>
      <c r="B20" s="24"/>
    </row>
    <row r="21" spans="1:2" x14ac:dyDescent="0.2">
      <c r="A21" s="6">
        <v>158.1206</v>
      </c>
      <c r="B21" s="24"/>
    </row>
    <row r="22" spans="1:2" x14ac:dyDescent="0.2">
      <c r="A22" s="4">
        <v>146.1</v>
      </c>
      <c r="B22" s="24"/>
    </row>
    <row r="23" spans="1:2" x14ac:dyDescent="0.2">
      <c r="A23" s="6">
        <v>158.12049999999999</v>
      </c>
      <c r="B23" s="24"/>
    </row>
    <row r="24" spans="1:2" x14ac:dyDescent="0.2">
      <c r="A24" s="4">
        <v>146.11170000000001</v>
      </c>
      <c r="B24" s="24"/>
    </row>
    <row r="25" spans="1:2" ht="15" thickBot="1" x14ac:dyDescent="0.25">
      <c r="A25" s="34">
        <v>146.1113</v>
      </c>
      <c r="B25" s="35"/>
    </row>
    <row r="26" spans="1:2" x14ac:dyDescent="0.2">
      <c r="A26" s="32">
        <v>158.10069999999999</v>
      </c>
      <c r="B26" s="33">
        <v>1</v>
      </c>
    </row>
    <row r="27" spans="1:2" x14ac:dyDescent="0.2">
      <c r="A27" s="6">
        <v>103.00320000000001</v>
      </c>
      <c r="B27" s="24"/>
    </row>
    <row r="28" spans="1:2" x14ac:dyDescent="0.2">
      <c r="A28" s="4">
        <v>146.11009999999999</v>
      </c>
      <c r="B28" s="24"/>
    </row>
    <row r="29" spans="1:2" x14ac:dyDescent="0.2">
      <c r="A29" s="6">
        <v>158.1002</v>
      </c>
      <c r="B29" s="24"/>
    </row>
    <row r="30" spans="1:2" x14ac:dyDescent="0.2">
      <c r="A30" s="4">
        <v>158.1001</v>
      </c>
      <c r="B30" s="24"/>
    </row>
    <row r="31" spans="1:2" x14ac:dyDescent="0.2">
      <c r="A31" s="6">
        <v>158.10159999999999</v>
      </c>
      <c r="B31" s="24"/>
    </row>
    <row r="32" spans="1:2" x14ac:dyDescent="0.2">
      <c r="A32" s="4">
        <v>158.10120000000001</v>
      </c>
      <c r="B32" s="24"/>
    </row>
    <row r="33" spans="1:2" x14ac:dyDescent="0.2">
      <c r="A33" s="6">
        <v>158.11060000000001</v>
      </c>
      <c r="B33" s="24"/>
    </row>
    <row r="34" spans="1:2" ht="15" thickBot="1" x14ac:dyDescent="0.25">
      <c r="A34" s="38">
        <v>158.11189999999999</v>
      </c>
      <c r="B34" s="35"/>
    </row>
    <row r="35" spans="1:2" x14ac:dyDescent="0.2">
      <c r="A35" s="36">
        <v>158.10040000000001</v>
      </c>
      <c r="B35" s="37"/>
    </row>
    <row r="36" spans="1:2" x14ac:dyDescent="0.2">
      <c r="A36" s="8">
        <v>158.1009</v>
      </c>
      <c r="B36" s="21"/>
    </row>
    <row r="37" spans="1:2" x14ac:dyDescent="0.2">
      <c r="A37" s="8">
        <v>158.101</v>
      </c>
      <c r="B37" s="21"/>
    </row>
    <row r="38" spans="1:2" x14ac:dyDescent="0.2">
      <c r="A38" s="8">
        <v>158.10149999999999</v>
      </c>
      <c r="B38" s="21"/>
    </row>
    <row r="39" spans="1:2" x14ac:dyDescent="0.2">
      <c r="A39" s="8">
        <v>158.10230000000001</v>
      </c>
      <c r="B39" s="21"/>
    </row>
    <row r="40" spans="1:2" x14ac:dyDescent="0.2">
      <c r="A40" s="8">
        <v>158.10239999999999</v>
      </c>
      <c r="B40" s="21"/>
    </row>
    <row r="41" spans="1:2" x14ac:dyDescent="0.2">
      <c r="A41" s="8">
        <v>158.1113</v>
      </c>
      <c r="B41" s="21"/>
    </row>
    <row r="42" spans="1:2" x14ac:dyDescent="0.2">
      <c r="A42" s="8">
        <v>158.11160000000001</v>
      </c>
      <c r="B42" s="21"/>
    </row>
    <row r="43" spans="1:2" x14ac:dyDescent="0.2">
      <c r="A43" s="8">
        <v>158.11170000000001</v>
      </c>
      <c r="B43" s="21"/>
    </row>
    <row r="44" spans="1:2" x14ac:dyDescent="0.2">
      <c r="A44" s="8">
        <v>158.11199999999999</v>
      </c>
      <c r="B44" s="21"/>
    </row>
    <row r="45" spans="1:2" x14ac:dyDescent="0.2">
      <c r="A45" s="8">
        <v>158.1121</v>
      </c>
      <c r="B45" s="21"/>
    </row>
    <row r="46" spans="1:2" x14ac:dyDescent="0.2">
      <c r="A46" s="8">
        <v>158.1123</v>
      </c>
      <c r="B46" s="21"/>
    </row>
    <row r="47" spans="1:2" x14ac:dyDescent="0.2">
      <c r="A47" s="8">
        <v>158.11240000000001</v>
      </c>
      <c r="B47" s="21"/>
    </row>
    <row r="48" spans="1:2" x14ac:dyDescent="0.2">
      <c r="A48" s="8">
        <v>158.11250000000001</v>
      </c>
      <c r="B48" s="21"/>
    </row>
    <row r="49" spans="1:2" x14ac:dyDescent="0.2">
      <c r="A49" s="8">
        <v>158.12010000000001</v>
      </c>
      <c r="B49" s="21"/>
    </row>
    <row r="50" spans="1:2" x14ac:dyDescent="0.2">
      <c r="A50" s="8">
        <v>158.1207</v>
      </c>
      <c r="B50" s="21"/>
    </row>
    <row r="51" spans="1:2" x14ac:dyDescent="0.2">
      <c r="A51" s="8">
        <v>158.1208</v>
      </c>
      <c r="B51" s="21"/>
    </row>
    <row r="52" spans="1:2" x14ac:dyDescent="0.2">
      <c r="A52" s="8">
        <v>158.12100000000001</v>
      </c>
      <c r="B52" s="21"/>
    </row>
    <row r="53" spans="1:2" x14ac:dyDescent="0.2">
      <c r="A53" s="8">
        <v>158.12119999999999</v>
      </c>
      <c r="B53" s="21"/>
    </row>
    <row r="54" spans="1:2" x14ac:dyDescent="0.2">
      <c r="A54" s="8">
        <v>158.1217</v>
      </c>
      <c r="B54" s="21"/>
    </row>
    <row r="55" spans="1:2" x14ac:dyDescent="0.2">
      <c r="A55" s="8">
        <v>158.13050000000001</v>
      </c>
      <c r="B55" s="21"/>
    </row>
    <row r="56" spans="1:2" x14ac:dyDescent="0.2">
      <c r="A56" s="9">
        <v>158.10069999999999</v>
      </c>
      <c r="B56" s="27">
        <v>1</v>
      </c>
    </row>
    <row r="57" spans="1:2" x14ac:dyDescent="0.2">
      <c r="A57" s="9">
        <v>103.00320000000001</v>
      </c>
      <c r="B57" s="27"/>
    </row>
    <row r="58" spans="1:2" x14ac:dyDescent="0.2">
      <c r="A58" s="9">
        <v>146.11009999999999</v>
      </c>
      <c r="B58" s="27"/>
    </row>
    <row r="59" spans="1:2" x14ac:dyDescent="0.2">
      <c r="A59" s="9">
        <v>158.1002</v>
      </c>
      <c r="B59" s="27"/>
    </row>
    <row r="60" spans="1:2" x14ac:dyDescent="0.2">
      <c r="A60" s="9">
        <v>158.1001</v>
      </c>
      <c r="B60" s="27"/>
    </row>
    <row r="61" spans="1:2" x14ac:dyDescent="0.2">
      <c r="A61" s="9">
        <v>158.10159999999999</v>
      </c>
      <c r="B61" s="27"/>
    </row>
    <row r="62" spans="1:2" x14ac:dyDescent="0.2">
      <c r="A62" s="9">
        <v>158.10120000000001</v>
      </c>
      <c r="B62" s="27"/>
    </row>
    <row r="63" spans="1:2" x14ac:dyDescent="0.2">
      <c r="A63" s="9">
        <v>158.11060000000001</v>
      </c>
      <c r="B63" s="27"/>
    </row>
    <row r="64" spans="1:2" ht="15" thickBot="1" x14ac:dyDescent="0.25">
      <c r="A64" s="39">
        <v>158.11189999999999</v>
      </c>
      <c r="B64" s="40"/>
    </row>
    <row r="65" spans="1:2" x14ac:dyDescent="0.2">
      <c r="A65" s="36">
        <v>146.10079999999999</v>
      </c>
      <c r="B65" s="37"/>
    </row>
    <row r="66" spans="1:2" x14ac:dyDescent="0.2">
      <c r="A66" s="8">
        <v>146.1009</v>
      </c>
      <c r="B66" s="21"/>
    </row>
    <row r="67" spans="1:2" x14ac:dyDescent="0.2">
      <c r="A67" s="8">
        <v>146.101</v>
      </c>
      <c r="B67" s="21"/>
    </row>
    <row r="68" spans="1:2" x14ac:dyDescent="0.2">
      <c r="A68" s="8">
        <v>146.1011</v>
      </c>
      <c r="B68" s="21"/>
    </row>
    <row r="69" spans="1:2" x14ac:dyDescent="0.2">
      <c r="A69" s="8">
        <v>146.10120000000001</v>
      </c>
      <c r="B69" s="21"/>
    </row>
    <row r="70" spans="1:2" x14ac:dyDescent="0.2">
      <c r="A70" s="8">
        <v>146.10130000000001</v>
      </c>
      <c r="B70" s="21"/>
    </row>
    <row r="71" spans="1:2" x14ac:dyDescent="0.2">
      <c r="A71" s="8">
        <v>146.1103</v>
      </c>
      <c r="B71" s="21"/>
    </row>
    <row r="72" spans="1:2" x14ac:dyDescent="0.2">
      <c r="A72" s="8">
        <v>146.11060000000001</v>
      </c>
      <c r="B72" s="21"/>
    </row>
    <row r="73" spans="1:2" x14ac:dyDescent="0.2">
      <c r="A73" s="8">
        <v>146.11089999999999</v>
      </c>
      <c r="B73" s="21"/>
    </row>
    <row r="74" spans="1:2" x14ac:dyDescent="0.2">
      <c r="A74" s="8">
        <v>146.1114</v>
      </c>
      <c r="B74" s="21"/>
    </row>
    <row r="75" spans="1:2" x14ac:dyDescent="0.2">
      <c r="A75" s="8">
        <v>146.11150000000001</v>
      </c>
      <c r="B75" s="21"/>
    </row>
    <row r="76" spans="1:2" x14ac:dyDescent="0.2">
      <c r="A76" s="8">
        <v>146.11179999999999</v>
      </c>
      <c r="B76" s="21"/>
    </row>
    <row r="77" spans="1:2" x14ac:dyDescent="0.2">
      <c r="A77" s="8">
        <v>146.11189999999999</v>
      </c>
      <c r="B77" s="21"/>
    </row>
    <row r="78" spans="1:2" x14ac:dyDescent="0.2">
      <c r="A78" s="8">
        <v>146.1121</v>
      </c>
      <c r="B78" s="21"/>
    </row>
    <row r="79" spans="1:2" x14ac:dyDescent="0.2">
      <c r="A79" s="8">
        <v>146.1122</v>
      </c>
      <c r="B79" s="21"/>
    </row>
    <row r="80" spans="1:2" x14ac:dyDescent="0.2">
      <c r="A80" s="8">
        <v>146.1123</v>
      </c>
      <c r="B80" s="21"/>
    </row>
    <row r="81" spans="1:2" x14ac:dyDescent="0.2">
      <c r="A81" s="8">
        <v>146.11250000000001</v>
      </c>
      <c r="B81" s="21"/>
    </row>
    <row r="82" spans="1:2" x14ac:dyDescent="0.2">
      <c r="A82" s="8">
        <v>146.1131</v>
      </c>
      <c r="B82" s="21"/>
    </row>
    <row r="83" spans="1:2" x14ac:dyDescent="0.2">
      <c r="A83" s="9">
        <v>158.10040000000001</v>
      </c>
      <c r="B83" s="27"/>
    </row>
    <row r="84" spans="1:2" x14ac:dyDescent="0.2">
      <c r="A84" s="9">
        <v>158.1009</v>
      </c>
      <c r="B84" s="27"/>
    </row>
    <row r="85" spans="1:2" x14ac:dyDescent="0.2">
      <c r="A85" s="9">
        <v>158.101</v>
      </c>
      <c r="B85" s="27"/>
    </row>
    <row r="86" spans="1:2" x14ac:dyDescent="0.2">
      <c r="A86" s="9">
        <v>158.10149999999999</v>
      </c>
      <c r="B86" s="27"/>
    </row>
    <row r="87" spans="1:2" x14ac:dyDescent="0.2">
      <c r="A87" s="9">
        <v>158.10230000000001</v>
      </c>
      <c r="B87" s="27"/>
    </row>
    <row r="88" spans="1:2" x14ac:dyDescent="0.2">
      <c r="A88" s="9">
        <v>158.10239999999999</v>
      </c>
      <c r="B88" s="27"/>
    </row>
    <row r="89" spans="1:2" x14ac:dyDescent="0.2">
      <c r="A89" s="9">
        <v>158.1113</v>
      </c>
      <c r="B89" s="27"/>
    </row>
    <row r="90" spans="1:2" x14ac:dyDescent="0.2">
      <c r="A90" s="9">
        <v>158.11160000000001</v>
      </c>
      <c r="B90" s="27"/>
    </row>
    <row r="91" spans="1:2" x14ac:dyDescent="0.2">
      <c r="A91" s="9">
        <v>158.11170000000001</v>
      </c>
      <c r="B91" s="27"/>
    </row>
    <row r="92" spans="1:2" x14ac:dyDescent="0.2">
      <c r="A92" s="9">
        <v>158.11199999999999</v>
      </c>
      <c r="B92" s="27"/>
    </row>
    <row r="93" spans="1:2" x14ac:dyDescent="0.2">
      <c r="A93" s="9">
        <v>158.1121</v>
      </c>
      <c r="B93" s="27"/>
    </row>
    <row r="94" spans="1:2" x14ac:dyDescent="0.2">
      <c r="A94" s="9">
        <v>158.1123</v>
      </c>
      <c r="B94" s="27"/>
    </row>
    <row r="95" spans="1:2" x14ac:dyDescent="0.2">
      <c r="A95" s="9">
        <v>158.11240000000001</v>
      </c>
      <c r="B95" s="27"/>
    </row>
    <row r="96" spans="1:2" x14ac:dyDescent="0.2">
      <c r="A96" s="9">
        <v>158.11250000000001</v>
      </c>
      <c r="B96" s="27"/>
    </row>
    <row r="97" spans="1:2" x14ac:dyDescent="0.2">
      <c r="A97" s="9">
        <v>158.12010000000001</v>
      </c>
      <c r="B97" s="27"/>
    </row>
    <row r="98" spans="1:2" x14ac:dyDescent="0.2">
      <c r="A98" s="9">
        <v>158.1207</v>
      </c>
      <c r="B98" s="27"/>
    </row>
    <row r="99" spans="1:2" x14ac:dyDescent="0.2">
      <c r="A99" s="9">
        <v>158.1208</v>
      </c>
      <c r="B99" s="27"/>
    </row>
    <row r="100" spans="1:2" x14ac:dyDescent="0.2">
      <c r="A100" s="9">
        <v>158.12100000000001</v>
      </c>
      <c r="B100" s="27"/>
    </row>
    <row r="101" spans="1:2" x14ac:dyDescent="0.2">
      <c r="A101" s="9">
        <v>158.12119999999999</v>
      </c>
      <c r="B101" s="27"/>
    </row>
    <row r="102" spans="1:2" x14ac:dyDescent="0.2">
      <c r="A102" s="9">
        <v>158.1217</v>
      </c>
      <c r="B102" s="27"/>
    </row>
    <row r="103" spans="1:2" x14ac:dyDescent="0.2">
      <c r="A103" s="9">
        <v>158.13050000000001</v>
      </c>
      <c r="B103" s="27"/>
    </row>
    <row r="104" spans="1:2" x14ac:dyDescent="0.2">
      <c r="A104" s="9">
        <v>158.10069999999999</v>
      </c>
      <c r="B104" s="27"/>
    </row>
    <row r="105" spans="1:2" x14ac:dyDescent="0.2">
      <c r="A105" s="9">
        <v>103.00320000000001</v>
      </c>
      <c r="B105" s="27"/>
    </row>
    <row r="106" spans="1:2" x14ac:dyDescent="0.2">
      <c r="A106" s="9">
        <v>146.11009999999999</v>
      </c>
      <c r="B106" s="27"/>
    </row>
    <row r="107" spans="1:2" x14ac:dyDescent="0.2">
      <c r="A107" s="9">
        <v>158.1002</v>
      </c>
      <c r="B107" s="27"/>
    </row>
    <row r="108" spans="1:2" x14ac:dyDescent="0.2">
      <c r="A108" s="9">
        <v>158.1001</v>
      </c>
      <c r="B108" s="27"/>
    </row>
    <row r="109" spans="1:2" x14ac:dyDescent="0.2">
      <c r="A109" s="10">
        <v>158.10159999999999</v>
      </c>
      <c r="B109" s="27"/>
    </row>
    <row r="110" spans="1:2" x14ac:dyDescent="0.2">
      <c r="A110" s="9">
        <v>158.10120000000001</v>
      </c>
      <c r="B110" s="27"/>
    </row>
    <row r="111" spans="1:2" x14ac:dyDescent="0.2">
      <c r="A111" s="9">
        <v>158.11060000000001</v>
      </c>
      <c r="B111" s="27"/>
    </row>
    <row r="112" spans="1:2" x14ac:dyDescent="0.2">
      <c r="A112" s="9">
        <v>158.11189999999999</v>
      </c>
      <c r="B112" s="27"/>
    </row>
    <row r="113" spans="1:2" ht="25.5" x14ac:dyDescent="0.2">
      <c r="A113" s="30" t="s">
        <v>4</v>
      </c>
      <c r="B113" s="21"/>
    </row>
    <row r="114" spans="1:2" ht="25.5" x14ac:dyDescent="0.2">
      <c r="A114" s="30" t="s">
        <v>5</v>
      </c>
      <c r="B114" s="21"/>
    </row>
    <row r="115" spans="1:2" ht="25.5" x14ac:dyDescent="0.2">
      <c r="A115" s="30" t="s">
        <v>6</v>
      </c>
      <c r="B115" s="21"/>
    </row>
    <row r="116" spans="1:2" ht="25.5" x14ac:dyDescent="0.2">
      <c r="A116" s="30" t="s">
        <v>7</v>
      </c>
      <c r="B116" s="21"/>
    </row>
    <row r="117" spans="1:2" x14ac:dyDescent="0.2">
      <c r="A117" s="15" t="s">
        <v>8</v>
      </c>
    </row>
    <row r="120" spans="1:2" ht="15" thickBot="1" x14ac:dyDescent="0.25"/>
    <row r="121" spans="1:2" ht="26.25" thickBot="1" x14ac:dyDescent="0.25">
      <c r="A121" s="41" t="s">
        <v>22</v>
      </c>
      <c r="B121" s="17" t="s">
        <v>23</v>
      </c>
    </row>
    <row r="122" spans="1:2" ht="15" thickBot="1" x14ac:dyDescent="0.25">
      <c r="A122" s="43" t="s">
        <v>16</v>
      </c>
      <c r="B122" s="42"/>
    </row>
    <row r="123" spans="1:2" ht="15" thickBot="1" x14ac:dyDescent="0.25">
      <c r="A123" s="43" t="s">
        <v>24</v>
      </c>
      <c r="B123" s="42"/>
    </row>
    <row r="124" spans="1:2" ht="15" thickBot="1" x14ac:dyDescent="0.25">
      <c r="A124" s="43" t="s">
        <v>25</v>
      </c>
      <c r="B124" s="42"/>
    </row>
    <row r="125" spans="1:2" ht="15" thickBot="1" x14ac:dyDescent="0.25">
      <c r="A125" s="43" t="s">
        <v>20</v>
      </c>
      <c r="B125" s="42"/>
    </row>
  </sheetData>
  <dataValidations count="1">
    <dataValidation type="list" allowBlank="1" showInputMessage="1" showErrorMessage="1" sqref="B12:B116">
      <formula1>"1"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2020-06-08T07:41:49Z</dcterms:created>
  <dcterms:modified xsi:type="dcterms:W3CDTF">2020-08-31T11:58:48Z</dcterms:modified>
</cp:coreProperties>
</file>